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71" i="1" l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U61" i="1"/>
  <c r="V57" i="1"/>
  <c r="U57" i="1"/>
  <c r="V56" i="1"/>
  <c r="V55" i="1"/>
  <c r="U55" i="1"/>
  <c r="V53" i="1"/>
  <c r="V50" i="1"/>
  <c r="V49" i="1"/>
  <c r="U49" i="1"/>
  <c r="V48" i="1"/>
  <c r="U48" i="1"/>
  <c r="U47" i="1"/>
  <c r="V46" i="1"/>
  <c r="V45" i="1"/>
  <c r="U45" i="1"/>
  <c r="V44" i="1"/>
  <c r="U44" i="1"/>
  <c r="V43" i="1"/>
  <c r="U43" i="1"/>
  <c r="V42" i="1"/>
  <c r="U42" i="1"/>
  <c r="V40" i="1"/>
  <c r="V39" i="1"/>
  <c r="U39" i="1"/>
  <c r="V38" i="1"/>
  <c r="U38" i="1"/>
  <c r="V36" i="1"/>
  <c r="U36" i="1"/>
  <c r="V35" i="1"/>
  <c r="U35" i="1"/>
  <c r="V34" i="1"/>
  <c r="U34" i="1"/>
  <c r="V33" i="1"/>
  <c r="U33" i="1"/>
  <c r="V32" i="1"/>
  <c r="U32" i="1"/>
  <c r="V30" i="1"/>
  <c r="U30" i="1"/>
  <c r="V29" i="1"/>
  <c r="U29" i="1"/>
  <c r="V28" i="1"/>
  <c r="U28" i="1"/>
  <c r="V26" i="1"/>
  <c r="U26" i="1"/>
  <c r="V25" i="1"/>
  <c r="U25" i="1"/>
  <c r="V24" i="1"/>
  <c r="U24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V13" i="1"/>
  <c r="U13" i="1"/>
  <c r="V12" i="1"/>
  <c r="U12" i="1"/>
  <c r="U11" i="1"/>
  <c r="V10" i="1"/>
  <c r="U10" i="1"/>
  <c r="V6" i="1"/>
  <c r="U6" i="1"/>
  <c r="N73" i="1" l="1"/>
  <c r="M73" i="1"/>
  <c r="L73" i="1"/>
  <c r="K73" i="1"/>
  <c r="J73" i="1"/>
  <c r="I73" i="1"/>
  <c r="T73" i="1"/>
  <c r="S73" i="1"/>
  <c r="R73" i="1"/>
  <c r="Q73" i="1"/>
  <c r="P73" i="1"/>
  <c r="O73" i="1"/>
  <c r="V9" i="1" l="1"/>
  <c r="U9" i="1"/>
  <c r="V75" i="1" l="1"/>
  <c r="U75" i="1"/>
  <c r="T78" i="1" l="1"/>
  <c r="S78" i="1"/>
  <c r="R78" i="1"/>
  <c r="Q78" i="1"/>
  <c r="P78" i="1"/>
  <c r="O78" i="1"/>
  <c r="N78" i="1"/>
  <c r="M78" i="1"/>
  <c r="L78" i="1"/>
  <c r="K78" i="1"/>
  <c r="J78" i="1"/>
  <c r="I78" i="1"/>
  <c r="V78" i="1" l="1"/>
  <c r="U78" i="1"/>
  <c r="U73" i="1"/>
  <c r="V73" i="1"/>
</calcChain>
</file>

<file path=xl/sharedStrings.xml><?xml version="1.0" encoding="utf-8"?>
<sst xmlns="http://schemas.openxmlformats.org/spreadsheetml/2006/main" count="616" uniqueCount="227">
  <si>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</si>
  <si>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</si>
  <si>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</si>
  <si>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</si>
  <si>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</si>
  <si>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</si>
  <si>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</si>
  <si>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</si>
  <si>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</si>
  <si>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</si>
  <si>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</si>
  <si>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</si>
  <si>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</si>
  <si>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</si>
  <si>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</si>
  <si>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</si>
  <si>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</si>
  <si>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</si>
  <si>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</si>
  <si>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</si>
  <si>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</si>
  <si>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</si>
  <si>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</si>
  <si>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</si>
  <si>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</si>
  <si>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</si>
  <si>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</si>
  <si>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</si>
  <si>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</si>
  <si>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</si>
  <si>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</si>
  <si>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</si>
  <si>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</si>
  <si>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</si>
  <si>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</si>
  <si>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</si>
  <si>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</si>
  <si>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</si>
  <si>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</si>
  <si>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</si>
  <si>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</si>
  <si>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</si>
  <si>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</si>
  <si>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</si>
  <si>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</si>
  <si>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</si>
  <si>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</si>
  <si>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</si>
  <si>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</si>
  <si>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</si>
  <si>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</si>
  <si>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</si>
  <si>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</si>
  <si>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</si>
  <si>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</si>
  <si>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</si>
  <si>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</si>
  <si>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</si>
  <si>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</si>
  <si>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</si>
  <si>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</si>
  <si>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</si>
  <si>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</si>
  <si>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</si>
  <si>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</si>
  <si>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</si>
  <si>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</si>
  <si>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</si>
  <si>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</si>
  <si>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</si>
  <si>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</si>
  <si>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</si>
  <si>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</si>
  <si>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</si>
  <si>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</si>
  <si>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</si>
  <si>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</si>
  <si>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</si>
  <si>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</si>
  <si>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</si>
  <si>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</si>
  <si>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</si>
  <si>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</si>
  <si>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</si>
  <si>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</si>
  <si>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</si>
  <si>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</si>
  <si>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</si>
  <si>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</si>
  <si>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</si>
  <si>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</si>
  <si>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</si>
  <si>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</si>
  <si>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</si>
  <si>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</si>
  <si>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</si>
  <si>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</si>
  <si>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</si>
  <si>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</si>
  <si>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</si>
  <si>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</si>
  <si>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</si>
  <si>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</si>
  <si>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</si>
  <si>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</si>
  <si>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</si>
  <si>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</si>
  <si>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</si>
  <si>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</si>
  <si>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</si>
  <si>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</si>
  <si>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</si>
  <si>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</si>
  <si>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</si>
  <si>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</si>
  <si>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</si>
  <si>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</si>
  <si>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</si>
  <si>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</si>
  <si>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</si>
  <si>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</si>
  <si>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</si>
  <si>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</si>
  <si>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</si>
  <si>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</si>
  <si>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</si>
  <si>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</si>
  <si>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</si>
  <si>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</si>
  <si>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</si>
  <si>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</si>
  <si>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</si>
  <si>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</si>
  <si>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</si>
  <si>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</si>
  <si>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</si>
  <si>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</si>
  <si>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</si>
  <si>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</si>
  <si>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</si>
  <si>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</si>
  <si>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</si>
  <si>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</si>
  <si>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</si>
  <si>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</si>
  <si>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</si>
  <si>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</si>
  <si>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</si>
  <si>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</si>
  <si>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</si>
  <si>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</si>
  <si>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</si>
  <si>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</si>
  <si>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</si>
  <si>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</si>
  <si>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</si>
  <si>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</si>
  <si>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</si>
  <si>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</si>
  <si>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</si>
  <si>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</si>
  <si>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</si>
  <si>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</si>
  <si>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</si>
  <si>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</si>
  <si>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</si>
  <si>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</si>
  <si>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</si>
  <si>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</si>
  <si>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</si>
  <si>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</si>
  <si>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</si>
  <si>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UCHUCCHACUA</t>
  </si>
  <si>
    <t>LIXIViACIÓN</t>
  </si>
  <si>
    <t>ICM PACHAPAQUI S.A.C.</t>
  </si>
  <si>
    <t>ICM</t>
  </si>
  <si>
    <t>PERFOMIN S.A.C.</t>
  </si>
  <si>
    <t>CUENCA</t>
  </si>
  <si>
    <t>PACCHA</t>
  </si>
  <si>
    <t>DOE RUN PERU S.R.L. EN LIQUIDACION</t>
  </si>
  <si>
    <t>C.M.LA OROYA-REFINACION 1 Y 2</t>
  </si>
  <si>
    <t>LA OROYA</t>
  </si>
  <si>
    <t>COMPAÑIA MINERA QUIRUVILCA S.A.</t>
  </si>
  <si>
    <t>PRODUCCIÓN MINERA METÁLICA DE ZINC (TMF) - 2013/2012</t>
  </si>
  <si>
    <t>BERGMIN S.A.C.</t>
  </si>
  <si>
    <t>REVOLUCION 3 DE OCTUBRE Nº 2</t>
  </si>
  <si>
    <t>AMBO</t>
  </si>
  <si>
    <t>SAN RAFAEL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</si>
  <si>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</si>
  <si>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</si>
  <si>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</si>
  <si>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</si>
  <si>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</si>
  <si>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</si>
  <si>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</si>
  <si>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</si>
  <si>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</si>
  <si>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</si>
  <si>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ACUMULACION ISCAYCRUZ</t>
  </si>
  <si>
    <t>COMPAÑIA MINERA ANCASH S.A.C.</t>
  </si>
  <si>
    <t>CARMELITA</t>
  </si>
  <si>
    <t>RECUAY</t>
  </si>
  <si>
    <t>CATAC</t>
  </si>
  <si>
    <t>CORPORACION MINERA CASTROVIRREYNA S.A</t>
  </si>
  <si>
    <t>SAGITARIO E.S.L. Nº 2</t>
  </si>
  <si>
    <t>SOCIEDAD MINERA ANDEREAL S.A.C.</t>
  </si>
  <si>
    <t>CUNCA</t>
  </si>
  <si>
    <t>CUSCO</t>
  </si>
  <si>
    <t>CANAS</t>
  </si>
  <si>
    <t>LAYO</t>
  </si>
  <si>
    <t>MORADA</t>
  </si>
  <si>
    <t>BREXIA GOLDPLATA PERU S.A.C.</t>
  </si>
  <si>
    <t>SANDRA Nº 105</t>
  </si>
  <si>
    <t>S.M.R.L. MAGISTRAL DE HUARAZ S.A.C.</t>
  </si>
  <si>
    <t>VOLCAN COMPAÑÍA MINERA S.A.A.</t>
  </si>
  <si>
    <t>TACAZA</t>
  </si>
  <si>
    <t>SANTA LUCIA</t>
  </si>
  <si>
    <t>SANTA CECILIA</t>
  </si>
  <si>
    <t>TOTAL - JULIO</t>
  </si>
  <si>
    <t>TOTAL ACUMULADO ENERO - JULIO</t>
  </si>
  <si>
    <t>TOTAL COMPARADO ACUMULADO - ENERO - JULIO</t>
  </si>
  <si>
    <t>Var. % 2013/2012 - JULIO</t>
  </si>
  <si>
    <t>Var. % 2013/2012 - ENERO - JULIO</t>
  </si>
  <si>
    <t>EL PACIFICO DORADO S.A.C.</t>
  </si>
  <si>
    <t>MIRIAM PILAR UNO</t>
  </si>
  <si>
    <t>SANTA</t>
  </si>
  <si>
    <t>CACERES DEL PERU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</si>
</sst>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3" fontId="4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/>
    <xf numFmtId="3" fontId="7" fillId="2" borderId="1" xfId="0" applyNumberFormat="1" applyFont="1" applyFill="1" applyBorder="1" applyAlignment="1"/>
    <xf numFmtId="3" fontId="5" fillId="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/>
    <xf numFmtId="3" fontId="7" fillId="2" borderId="5" xfId="0" applyNumberFormat="1" applyFont="1" applyFill="1" applyBorder="1" applyAlignment="1"/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4" fontId="4" fillId="0" borderId="3" xfId="0" quotePrefix="1" applyNumberFormat="1" applyFont="1" applyBorder="1" applyAlignment="1">
      <alignment horizontal="right"/>
    </xf>
    <xf numFmtId="4" fontId="4" fillId="0" borderId="3" xfId="0" applyNumberFormat="1" applyFont="1" applyBorder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4" fillId="0" borderId="5" xfId="0" quotePrefix="1" applyNumberFormat="1" applyFont="1" applyBorder="1" applyAlignment="1">
      <alignment horizontal="right"/>
    </xf>
    <xf numFmtId="4" fontId="4" fillId="0" borderId="5" xfId="0" applyNumberFormat="1" applyFont="1" applyBorder="1"/>
    <xf numFmtId="4" fontId="5" fillId="3" borderId="5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/>
    <xf numFmtId="4" fontId="5" fillId="3" borderId="8" xfId="0" applyNumberFormat="1" applyFont="1" applyFill="1" applyBorder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1" t="s">
        <v>183</v>
      </c>
      <c r="B1" s="51"/>
      <c r="C1" s="51"/>
      <c r="D1" s="51"/>
      <c r="E1" s="51"/>
      <c r="F1" s="51"/>
    </row>
    <row r="2" spans="1:22" ht="13.5" thickBot="1" x14ac:dyDescent="0.25">
      <c r="A2" s="58"/>
    </row>
    <row r="3" spans="1:22" customFormat="1" ht="13.5" thickBot="1" x14ac:dyDescent="0.25">
      <c r="A3" s="41"/>
      <c r="I3" s="52">
        <v>2013</v>
      </c>
      <c r="J3" s="53"/>
      <c r="K3" s="53"/>
      <c r="L3" s="53"/>
      <c r="M3" s="53"/>
      <c r="N3" s="54"/>
      <c r="O3" s="52">
        <v>2012</v>
      </c>
      <c r="P3" s="53"/>
      <c r="Q3" s="53"/>
      <c r="R3" s="53"/>
      <c r="S3" s="53"/>
      <c r="T3" s="54"/>
      <c r="U3" s="3"/>
      <c r="V3" s="3"/>
    </row>
    <row r="4" spans="1:22" customFormat="1" ht="73.5" customHeight="1" x14ac:dyDescent="0.2">
      <c r="A4" s="43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3" t="s">
        <v>11</v>
      </c>
      <c r="J4" s="30" t="s">
        <v>7</v>
      </c>
      <c r="K4" s="30" t="s">
        <v>218</v>
      </c>
      <c r="L4" s="30" t="s">
        <v>12</v>
      </c>
      <c r="M4" s="30" t="s">
        <v>8</v>
      </c>
      <c r="N4" s="44" t="s">
        <v>219</v>
      </c>
      <c r="O4" s="43" t="s">
        <v>13</v>
      </c>
      <c r="P4" s="30" t="s">
        <v>14</v>
      </c>
      <c r="Q4" s="30" t="s">
        <v>218</v>
      </c>
      <c r="R4" s="30" t="s">
        <v>15</v>
      </c>
      <c r="S4" s="30" t="s">
        <v>16</v>
      </c>
      <c r="T4" s="44" t="s">
        <v>220</v>
      </c>
      <c r="U4" s="45" t="s">
        <v>221</v>
      </c>
      <c r="V4" s="44" t="s">
        <v>222</v>
      </c>
    </row>
    <row r="5" spans="1:22" ht="15" x14ac:dyDescent="0.2">
      <c r="A5" s="32"/>
      <c r="B5" s="9"/>
      <c r="C5" s="9"/>
      <c r="D5" s="9"/>
      <c r="E5" s="9"/>
      <c r="F5" s="9"/>
      <c r="G5" s="9"/>
      <c r="H5" s="16"/>
      <c r="I5" s="38"/>
      <c r="J5" s="36"/>
      <c r="K5" s="37"/>
      <c r="L5" s="36"/>
      <c r="M5" s="36"/>
      <c r="N5" s="39"/>
      <c r="O5" s="38"/>
      <c r="P5" s="36"/>
      <c r="Q5" s="37"/>
      <c r="R5" s="36"/>
      <c r="S5" s="36"/>
      <c r="T5" s="39"/>
      <c r="U5" s="27"/>
      <c r="V5" s="34"/>
    </row>
    <row r="6" spans="1:22" ht="15" x14ac:dyDescent="0.2">
      <c r="A6" s="32" t="s">
        <v>9</v>
      </c>
      <c r="B6" s="9" t="s">
        <v>32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37</v>
      </c>
      <c r="H6" s="16" t="s">
        <v>38</v>
      </c>
      <c r="I6" s="38">
        <v>15.823352</v>
      </c>
      <c r="J6" s="36">
        <v>4.6295460000000004</v>
      </c>
      <c r="K6" s="37">
        <v>20.452898000000001</v>
      </c>
      <c r="L6" s="36">
        <v>353.31730199999998</v>
      </c>
      <c r="M6" s="36">
        <v>40.343649999999997</v>
      </c>
      <c r="N6" s="39">
        <v>393.66095200000001</v>
      </c>
      <c r="O6" s="38">
        <v>77.626835999999997</v>
      </c>
      <c r="P6" s="36">
        <v>10.0794</v>
      </c>
      <c r="Q6" s="37">
        <v>87.706236000000004</v>
      </c>
      <c r="R6" s="36">
        <v>312.439054</v>
      </c>
      <c r="S6" s="36">
        <v>33.7072</v>
      </c>
      <c r="T6" s="39">
        <v>346.146254</v>
      </c>
      <c r="U6" s="28">
        <f t="shared" ref="U6:U8" si="0">+((K6/Q6)-1)*100</f>
        <v>-76.680223741445246</v>
      </c>
      <c r="V6" s="34">
        <f t="shared" ref="V5:V8" si="1">+((N6/T6)-1)*100</f>
        <v>13.726769378818693</v>
      </c>
    </row>
    <row r="7" spans="1:22" ht="15" x14ac:dyDescent="0.2">
      <c r="A7" s="32" t="s">
        <v>9</v>
      </c>
      <c r="B7" s="9" t="s">
        <v>32</v>
      </c>
      <c r="C7" s="9" t="s">
        <v>33</v>
      </c>
      <c r="D7" s="9" t="s">
        <v>184</v>
      </c>
      <c r="E7" s="9" t="s">
        <v>185</v>
      </c>
      <c r="F7" s="9" t="s">
        <v>39</v>
      </c>
      <c r="G7" s="9" t="s">
        <v>186</v>
      </c>
      <c r="H7" s="16" t="s">
        <v>187</v>
      </c>
      <c r="I7" s="38">
        <v>0</v>
      </c>
      <c r="J7" s="36">
        <v>0</v>
      </c>
      <c r="K7" s="37">
        <v>0</v>
      </c>
      <c r="L7" s="36">
        <v>0</v>
      </c>
      <c r="M7" s="36">
        <v>0</v>
      </c>
      <c r="N7" s="39">
        <v>0</v>
      </c>
      <c r="O7" s="38">
        <v>0</v>
      </c>
      <c r="P7" s="36">
        <v>0</v>
      </c>
      <c r="Q7" s="37">
        <v>0</v>
      </c>
      <c r="R7" s="36">
        <v>25.852318</v>
      </c>
      <c r="S7" s="36">
        <v>0</v>
      </c>
      <c r="T7" s="39">
        <v>25.852318</v>
      </c>
      <c r="U7" s="27" t="s">
        <v>17</v>
      </c>
      <c r="V7" s="33" t="s">
        <v>17</v>
      </c>
    </row>
    <row r="8" spans="1:22" ht="15" x14ac:dyDescent="0.2">
      <c r="A8" s="32" t="s">
        <v>9</v>
      </c>
      <c r="B8" s="9" t="s">
        <v>32</v>
      </c>
      <c r="C8" s="9" t="s">
        <v>30</v>
      </c>
      <c r="D8" s="9" t="s">
        <v>211</v>
      </c>
      <c r="E8" s="9" t="s">
        <v>212</v>
      </c>
      <c r="F8" s="9" t="s">
        <v>65</v>
      </c>
      <c r="G8" s="9" t="s">
        <v>127</v>
      </c>
      <c r="H8" s="16" t="s">
        <v>127</v>
      </c>
      <c r="I8" s="38">
        <v>201.38367600000001</v>
      </c>
      <c r="J8" s="36">
        <v>19.703195999999998</v>
      </c>
      <c r="K8" s="37">
        <v>221.086872</v>
      </c>
      <c r="L8" s="36">
        <v>712.59193600000003</v>
      </c>
      <c r="M8" s="36">
        <v>19.703195999999998</v>
      </c>
      <c r="N8" s="39">
        <v>732.29513199999997</v>
      </c>
      <c r="O8" s="38">
        <v>0</v>
      </c>
      <c r="P8" s="36">
        <v>0</v>
      </c>
      <c r="Q8" s="37">
        <v>0</v>
      </c>
      <c r="R8" s="36">
        <v>0</v>
      </c>
      <c r="S8" s="36">
        <v>0</v>
      </c>
      <c r="T8" s="39">
        <v>0</v>
      </c>
      <c r="U8" s="27" t="s">
        <v>17</v>
      </c>
      <c r="V8" s="33" t="s">
        <v>17</v>
      </c>
    </row>
    <row r="9" spans="1:22" ht="15" x14ac:dyDescent="0.2">
      <c r="A9" s="32" t="s">
        <v>9</v>
      </c>
      <c r="B9" s="9" t="s">
        <v>32</v>
      </c>
      <c r="C9" s="9" t="s">
        <v>30</v>
      </c>
      <c r="D9" s="9" t="s">
        <v>40</v>
      </c>
      <c r="E9" s="9" t="s">
        <v>41</v>
      </c>
      <c r="F9" s="9" t="s">
        <v>42</v>
      </c>
      <c r="G9" s="9" t="s">
        <v>43</v>
      </c>
      <c r="H9" s="16" t="s">
        <v>44</v>
      </c>
      <c r="I9" s="38">
        <v>0</v>
      </c>
      <c r="J9" s="36">
        <v>50.471941999999999</v>
      </c>
      <c r="K9" s="37">
        <v>50.471941999999999</v>
      </c>
      <c r="L9" s="36">
        <v>0</v>
      </c>
      <c r="M9" s="36">
        <v>269.93204100000003</v>
      </c>
      <c r="N9" s="39">
        <v>269.93204100000003</v>
      </c>
      <c r="O9" s="38">
        <v>0</v>
      </c>
      <c r="P9" s="36">
        <v>29.978273999999999</v>
      </c>
      <c r="Q9" s="37">
        <v>29.978273999999999</v>
      </c>
      <c r="R9" s="36">
        <v>0</v>
      </c>
      <c r="S9" s="36">
        <v>358.94415600000002</v>
      </c>
      <c r="T9" s="39">
        <v>358.94415600000002</v>
      </c>
      <c r="U9" s="28">
        <f t="shared" ref="U9:U69" si="2">+((K9/Q9)-1)*100</f>
        <v>68.361734234599368</v>
      </c>
      <c r="V9" s="34">
        <f t="shared" ref="V9:V71" si="3">+((N9/T9)-1)*100</f>
        <v>-24.798318488294314</v>
      </c>
    </row>
    <row r="10" spans="1:22" ht="15" x14ac:dyDescent="0.2">
      <c r="A10" s="32" t="s">
        <v>9</v>
      </c>
      <c r="B10" s="9" t="s">
        <v>32</v>
      </c>
      <c r="C10" s="9" t="s">
        <v>30</v>
      </c>
      <c r="D10" s="9" t="s">
        <v>45</v>
      </c>
      <c r="E10" s="9" t="s">
        <v>46</v>
      </c>
      <c r="F10" s="9" t="s">
        <v>47</v>
      </c>
      <c r="G10" s="9" t="s">
        <v>48</v>
      </c>
      <c r="H10" s="16" t="s">
        <v>49</v>
      </c>
      <c r="I10" s="38">
        <v>3621.6309000000001</v>
      </c>
      <c r="J10" s="36">
        <v>63.467658999999998</v>
      </c>
      <c r="K10" s="37">
        <v>3685.098559</v>
      </c>
      <c r="L10" s="36">
        <v>24262.447033</v>
      </c>
      <c r="M10" s="36">
        <v>483.72842800000001</v>
      </c>
      <c r="N10" s="39">
        <v>24746.175461999999</v>
      </c>
      <c r="O10" s="38">
        <v>3377.000004</v>
      </c>
      <c r="P10" s="36">
        <v>48.762912</v>
      </c>
      <c r="Q10" s="37">
        <v>3425.7629160000001</v>
      </c>
      <c r="R10" s="36">
        <v>20943.775323999998</v>
      </c>
      <c r="S10" s="36">
        <v>394.46340600000002</v>
      </c>
      <c r="T10" s="39">
        <v>21338.238730000001</v>
      </c>
      <c r="U10" s="28">
        <f t="shared" ref="U10:U71" si="4">+((K10/Q10)-1)*100</f>
        <v>7.5701573447705561</v>
      </c>
      <c r="V10" s="34">
        <f t="shared" ref="V10:V71" si="5">+((N10/T10)-1)*100</f>
        <v>15.971031044885109</v>
      </c>
    </row>
    <row r="11" spans="1:22" ht="15" x14ac:dyDescent="0.2">
      <c r="A11" s="32" t="s">
        <v>9</v>
      </c>
      <c r="B11" s="9" t="s">
        <v>32</v>
      </c>
      <c r="C11" s="9" t="s">
        <v>30</v>
      </c>
      <c r="D11" s="9" t="s">
        <v>50</v>
      </c>
      <c r="E11" s="42" t="s">
        <v>170</v>
      </c>
      <c r="F11" s="9" t="s">
        <v>20</v>
      </c>
      <c r="G11" s="9" t="s">
        <v>121</v>
      </c>
      <c r="H11" s="16" t="s">
        <v>121</v>
      </c>
      <c r="I11" s="38">
        <v>689.55586500000004</v>
      </c>
      <c r="J11" s="36">
        <v>92.646467000000001</v>
      </c>
      <c r="K11" s="37">
        <v>782.20233299999995</v>
      </c>
      <c r="L11" s="36">
        <v>4996.7996560000001</v>
      </c>
      <c r="M11" s="36">
        <v>639.92414499999995</v>
      </c>
      <c r="N11" s="39">
        <v>5636.7238010000001</v>
      </c>
      <c r="O11" s="38">
        <v>714.23856000000001</v>
      </c>
      <c r="P11" s="36">
        <v>0</v>
      </c>
      <c r="Q11" s="37">
        <v>714.23856000000001</v>
      </c>
      <c r="R11" s="36">
        <v>1648.8199</v>
      </c>
      <c r="S11" s="36">
        <v>0</v>
      </c>
      <c r="T11" s="39">
        <v>1648.8199</v>
      </c>
      <c r="U11" s="28">
        <f t="shared" si="4"/>
        <v>9.5155563989712366</v>
      </c>
      <c r="V11" s="33" t="s">
        <v>17</v>
      </c>
    </row>
    <row r="12" spans="1:22" ht="15" x14ac:dyDescent="0.2">
      <c r="A12" s="32" t="s">
        <v>9</v>
      </c>
      <c r="B12" s="9" t="s">
        <v>32</v>
      </c>
      <c r="C12" s="9" t="s">
        <v>30</v>
      </c>
      <c r="D12" s="9" t="s">
        <v>50</v>
      </c>
      <c r="E12" s="9" t="s">
        <v>172</v>
      </c>
      <c r="F12" s="9" t="s">
        <v>51</v>
      </c>
      <c r="G12" s="9" t="s">
        <v>52</v>
      </c>
      <c r="H12" s="16" t="s">
        <v>53</v>
      </c>
      <c r="I12" s="38">
        <v>840.89730099999997</v>
      </c>
      <c r="J12" s="36">
        <v>95.379780999999994</v>
      </c>
      <c r="K12" s="37">
        <v>936.27708099999995</v>
      </c>
      <c r="L12" s="36">
        <v>4760.0917060000002</v>
      </c>
      <c r="M12" s="36">
        <v>596.78719599999999</v>
      </c>
      <c r="N12" s="39">
        <v>5356.8789020000004</v>
      </c>
      <c r="O12" s="38">
        <v>866.71438599999999</v>
      </c>
      <c r="P12" s="36">
        <v>95.105447999999996</v>
      </c>
      <c r="Q12" s="37">
        <v>961.81983300000002</v>
      </c>
      <c r="R12" s="36">
        <v>4831.8054069999998</v>
      </c>
      <c r="S12" s="36">
        <v>627.54389900000001</v>
      </c>
      <c r="T12" s="39">
        <v>5459.3493060000001</v>
      </c>
      <c r="U12" s="28">
        <f t="shared" si="4"/>
        <v>-2.6556690893272616</v>
      </c>
      <c r="V12" s="34">
        <f t="shared" si="5"/>
        <v>-1.8769710135122075</v>
      </c>
    </row>
    <row r="13" spans="1:22" ht="15" x14ac:dyDescent="0.2">
      <c r="A13" s="32" t="s">
        <v>9</v>
      </c>
      <c r="B13" s="9" t="s">
        <v>32</v>
      </c>
      <c r="C13" s="9" t="s">
        <v>30</v>
      </c>
      <c r="D13" s="9" t="s">
        <v>50</v>
      </c>
      <c r="E13" s="9" t="s">
        <v>54</v>
      </c>
      <c r="F13" s="9" t="s">
        <v>42</v>
      </c>
      <c r="G13" s="9" t="s">
        <v>55</v>
      </c>
      <c r="H13" s="16" t="s">
        <v>56</v>
      </c>
      <c r="I13" s="38">
        <v>444.65157699999997</v>
      </c>
      <c r="J13" s="36">
        <v>33.768777999999998</v>
      </c>
      <c r="K13" s="37">
        <v>478.42035499999997</v>
      </c>
      <c r="L13" s="36">
        <v>2917.3317969999998</v>
      </c>
      <c r="M13" s="36">
        <v>221.429891</v>
      </c>
      <c r="N13" s="39">
        <v>3138.761688</v>
      </c>
      <c r="O13" s="38">
        <v>363.43882400000001</v>
      </c>
      <c r="P13" s="36">
        <v>34.416077000000001</v>
      </c>
      <c r="Q13" s="37">
        <v>397.85490099999998</v>
      </c>
      <c r="R13" s="36">
        <v>2671.1528819999999</v>
      </c>
      <c r="S13" s="36">
        <v>200.142933</v>
      </c>
      <c r="T13" s="39">
        <v>2871.2958140000001</v>
      </c>
      <c r="U13" s="28">
        <f t="shared" si="4"/>
        <v>20.249958916554856</v>
      </c>
      <c r="V13" s="34">
        <f t="shared" si="5"/>
        <v>9.3151626069274194</v>
      </c>
    </row>
    <row r="14" spans="1:22" ht="15" x14ac:dyDescent="0.2">
      <c r="A14" s="32" t="s">
        <v>9</v>
      </c>
      <c r="B14" s="9" t="s">
        <v>173</v>
      </c>
      <c r="C14" s="9" t="s">
        <v>30</v>
      </c>
      <c r="D14" s="9" t="s">
        <v>50</v>
      </c>
      <c r="E14" s="9" t="s">
        <v>172</v>
      </c>
      <c r="F14" s="9" t="s">
        <v>51</v>
      </c>
      <c r="G14" s="9" t="s">
        <v>52</v>
      </c>
      <c r="H14" s="16" t="s">
        <v>53</v>
      </c>
      <c r="I14" s="38">
        <v>0</v>
      </c>
      <c r="J14" s="36">
        <v>0</v>
      </c>
      <c r="K14" s="37">
        <v>0</v>
      </c>
      <c r="L14" s="36">
        <v>0</v>
      </c>
      <c r="M14" s="36">
        <v>138.857675</v>
      </c>
      <c r="N14" s="39">
        <v>138.857675</v>
      </c>
      <c r="O14" s="38">
        <v>0</v>
      </c>
      <c r="P14" s="36">
        <v>48.585921999999997</v>
      </c>
      <c r="Q14" s="37">
        <v>48.585921999999997</v>
      </c>
      <c r="R14" s="36">
        <v>0</v>
      </c>
      <c r="S14" s="36">
        <v>48.585921999999997</v>
      </c>
      <c r="T14" s="39">
        <v>48.585921999999997</v>
      </c>
      <c r="U14" s="27" t="s">
        <v>17</v>
      </c>
      <c r="V14" s="33" t="s">
        <v>17</v>
      </c>
    </row>
    <row r="15" spans="1:22" ht="15" x14ac:dyDescent="0.2">
      <c r="A15" s="32" t="s">
        <v>9</v>
      </c>
      <c r="B15" s="9" t="s">
        <v>32</v>
      </c>
      <c r="C15" s="9" t="s">
        <v>30</v>
      </c>
      <c r="D15" s="9" t="s">
        <v>199</v>
      </c>
      <c r="E15" s="9" t="s">
        <v>200</v>
      </c>
      <c r="F15" s="9" t="s">
        <v>36</v>
      </c>
      <c r="G15" s="9" t="s">
        <v>201</v>
      </c>
      <c r="H15" s="16" t="s">
        <v>202</v>
      </c>
      <c r="I15" s="38">
        <v>0</v>
      </c>
      <c r="J15" s="36">
        <v>0</v>
      </c>
      <c r="K15" s="37">
        <v>0</v>
      </c>
      <c r="L15" s="36">
        <v>226.26240000000001</v>
      </c>
      <c r="M15" s="36">
        <v>16.165277</v>
      </c>
      <c r="N15" s="39">
        <v>242.42767699999999</v>
      </c>
      <c r="O15" s="38">
        <v>0</v>
      </c>
      <c r="P15" s="36">
        <v>0</v>
      </c>
      <c r="Q15" s="37">
        <v>0</v>
      </c>
      <c r="R15" s="36">
        <v>222.893675</v>
      </c>
      <c r="S15" s="36">
        <v>19.479281</v>
      </c>
      <c r="T15" s="39">
        <v>242.37295599999999</v>
      </c>
      <c r="U15" s="27" t="s">
        <v>17</v>
      </c>
      <c r="V15" s="34">
        <f t="shared" si="5"/>
        <v>2.2577188851058416E-2</v>
      </c>
    </row>
    <row r="16" spans="1:22" ht="15" x14ac:dyDescent="0.2">
      <c r="A16" s="32" t="s">
        <v>9</v>
      </c>
      <c r="B16" s="9" t="s">
        <v>32</v>
      </c>
      <c r="C16" s="9" t="s">
        <v>30</v>
      </c>
      <c r="D16" s="9" t="s">
        <v>59</v>
      </c>
      <c r="E16" s="9" t="s">
        <v>60</v>
      </c>
      <c r="F16" s="9" t="s">
        <v>36</v>
      </c>
      <c r="G16" s="9" t="s">
        <v>61</v>
      </c>
      <c r="H16" s="16" t="s">
        <v>62</v>
      </c>
      <c r="I16" s="38">
        <v>20317.269499999999</v>
      </c>
      <c r="J16" s="36">
        <v>5321.3221000000003</v>
      </c>
      <c r="K16" s="37">
        <v>25638.5916</v>
      </c>
      <c r="L16" s="36">
        <v>177826.2433</v>
      </c>
      <c r="M16" s="36">
        <v>31531.778780000001</v>
      </c>
      <c r="N16" s="39">
        <v>209358.02208</v>
      </c>
      <c r="O16" s="38">
        <v>14487.9678</v>
      </c>
      <c r="P16" s="36">
        <v>3606.2195999999999</v>
      </c>
      <c r="Q16" s="37">
        <v>18094.187399999999</v>
      </c>
      <c r="R16" s="36">
        <v>137635.34280000001</v>
      </c>
      <c r="S16" s="36">
        <v>28626.024300000001</v>
      </c>
      <c r="T16" s="39">
        <v>166261.3671</v>
      </c>
      <c r="U16" s="28">
        <f t="shared" si="4"/>
        <v>41.695181072348134</v>
      </c>
      <c r="V16" s="34">
        <f t="shared" si="5"/>
        <v>25.921027675707098</v>
      </c>
    </row>
    <row r="17" spans="1:22" ht="15" x14ac:dyDescent="0.2">
      <c r="A17" s="32" t="s">
        <v>9</v>
      </c>
      <c r="B17" s="9" t="s">
        <v>32</v>
      </c>
      <c r="C17" s="9" t="s">
        <v>30</v>
      </c>
      <c r="D17" s="9" t="s">
        <v>63</v>
      </c>
      <c r="E17" s="9" t="s">
        <v>64</v>
      </c>
      <c r="F17" s="9" t="s">
        <v>65</v>
      </c>
      <c r="G17" s="9" t="s">
        <v>66</v>
      </c>
      <c r="H17" s="16" t="s">
        <v>67</v>
      </c>
      <c r="I17" s="38">
        <v>0</v>
      </c>
      <c r="J17" s="36">
        <v>206.97423599999999</v>
      </c>
      <c r="K17" s="37">
        <v>206.97423599999999</v>
      </c>
      <c r="L17" s="36">
        <v>0</v>
      </c>
      <c r="M17" s="36">
        <v>1170.729666</v>
      </c>
      <c r="N17" s="39">
        <v>1170.729666</v>
      </c>
      <c r="O17" s="38">
        <v>0</v>
      </c>
      <c r="P17" s="36">
        <v>158.137</v>
      </c>
      <c r="Q17" s="37">
        <v>158.137</v>
      </c>
      <c r="R17" s="36">
        <v>0</v>
      </c>
      <c r="S17" s="36">
        <v>1230.4868799999999</v>
      </c>
      <c r="T17" s="39">
        <v>1230.4868799999999</v>
      </c>
      <c r="U17" s="28">
        <f t="shared" si="4"/>
        <v>30.882864857686677</v>
      </c>
      <c r="V17" s="34">
        <f t="shared" si="5"/>
        <v>-4.8563877414117602</v>
      </c>
    </row>
    <row r="18" spans="1:22" ht="15" x14ac:dyDescent="0.2">
      <c r="A18" s="32" t="s">
        <v>9</v>
      </c>
      <c r="B18" s="9" t="s">
        <v>32</v>
      </c>
      <c r="C18" s="9" t="s">
        <v>30</v>
      </c>
      <c r="D18" s="9" t="s">
        <v>68</v>
      </c>
      <c r="E18" s="9" t="s">
        <v>195</v>
      </c>
      <c r="F18" s="9" t="s">
        <v>57</v>
      </c>
      <c r="G18" s="9" t="s">
        <v>58</v>
      </c>
      <c r="H18" s="16" t="s">
        <v>58</v>
      </c>
      <c r="I18" s="38">
        <v>678.86795300000006</v>
      </c>
      <c r="J18" s="36">
        <v>39.045020999999998</v>
      </c>
      <c r="K18" s="37">
        <v>717.91297399999996</v>
      </c>
      <c r="L18" s="36">
        <v>4667.999229</v>
      </c>
      <c r="M18" s="36">
        <v>302.839472</v>
      </c>
      <c r="N18" s="39">
        <v>4970.8387009999997</v>
      </c>
      <c r="O18" s="38">
        <v>667.83150000000001</v>
      </c>
      <c r="P18" s="36">
        <v>37.396903999999999</v>
      </c>
      <c r="Q18" s="37">
        <v>705.22840399999995</v>
      </c>
      <c r="R18" s="36">
        <v>4395.0584950000002</v>
      </c>
      <c r="S18" s="36">
        <v>248.39398299999999</v>
      </c>
      <c r="T18" s="39">
        <v>4643.4524780000002</v>
      </c>
      <c r="U18" s="28">
        <f t="shared" si="4"/>
        <v>1.7986470664048904</v>
      </c>
      <c r="V18" s="34">
        <f t="shared" si="5"/>
        <v>7.0504915157656445</v>
      </c>
    </row>
    <row r="19" spans="1:22" ht="15" x14ac:dyDescent="0.2">
      <c r="A19" s="32" t="s">
        <v>9</v>
      </c>
      <c r="B19" s="9" t="s">
        <v>32</v>
      </c>
      <c r="C19" s="9" t="s">
        <v>30</v>
      </c>
      <c r="D19" s="9" t="s">
        <v>68</v>
      </c>
      <c r="E19" s="9" t="s">
        <v>70</v>
      </c>
      <c r="F19" s="9" t="s">
        <v>57</v>
      </c>
      <c r="G19" s="9" t="s">
        <v>58</v>
      </c>
      <c r="H19" s="16" t="s">
        <v>70</v>
      </c>
      <c r="I19" s="38">
        <v>505.29389800000001</v>
      </c>
      <c r="J19" s="36">
        <v>36.259869999999999</v>
      </c>
      <c r="K19" s="37">
        <v>541.55376799999999</v>
      </c>
      <c r="L19" s="36">
        <v>3654.3836339999998</v>
      </c>
      <c r="M19" s="36">
        <v>240.40105700000001</v>
      </c>
      <c r="N19" s="39">
        <v>3894.7846909999998</v>
      </c>
      <c r="O19" s="38">
        <v>289.98664500000001</v>
      </c>
      <c r="P19" s="36">
        <v>32.807682</v>
      </c>
      <c r="Q19" s="37">
        <v>322.79432700000001</v>
      </c>
      <c r="R19" s="36">
        <v>2156.0914750000002</v>
      </c>
      <c r="S19" s="36">
        <v>232.59566100000001</v>
      </c>
      <c r="T19" s="39">
        <v>2388.687136</v>
      </c>
      <c r="U19" s="28">
        <f t="shared" si="4"/>
        <v>67.770534579438248</v>
      </c>
      <c r="V19" s="34">
        <f t="shared" si="5"/>
        <v>63.051269138663791</v>
      </c>
    </row>
    <row r="20" spans="1:22" ht="15" x14ac:dyDescent="0.2">
      <c r="A20" s="32" t="s">
        <v>9</v>
      </c>
      <c r="B20" s="9" t="s">
        <v>32</v>
      </c>
      <c r="C20" s="9" t="s">
        <v>30</v>
      </c>
      <c r="D20" s="9" t="s">
        <v>68</v>
      </c>
      <c r="E20" s="9" t="s">
        <v>69</v>
      </c>
      <c r="F20" s="9" t="s">
        <v>57</v>
      </c>
      <c r="G20" s="9" t="s">
        <v>58</v>
      </c>
      <c r="H20" s="16" t="s">
        <v>58</v>
      </c>
      <c r="I20" s="38">
        <v>43.062359999999998</v>
      </c>
      <c r="J20" s="36">
        <v>40.370744000000002</v>
      </c>
      <c r="K20" s="37">
        <v>83.433104</v>
      </c>
      <c r="L20" s="36">
        <v>570.106131</v>
      </c>
      <c r="M20" s="36">
        <v>253.06083899999999</v>
      </c>
      <c r="N20" s="39">
        <v>823.16696999999999</v>
      </c>
      <c r="O20" s="38">
        <v>36.783113999999998</v>
      </c>
      <c r="P20" s="36">
        <v>19.562197000000001</v>
      </c>
      <c r="Q20" s="37">
        <v>56.345311000000002</v>
      </c>
      <c r="R20" s="36">
        <v>561.53078100000005</v>
      </c>
      <c r="S20" s="36">
        <v>135.65297799999999</v>
      </c>
      <c r="T20" s="39">
        <v>697.18375900000001</v>
      </c>
      <c r="U20" s="28">
        <f t="shared" si="4"/>
        <v>48.074617957118029</v>
      </c>
      <c r="V20" s="34">
        <f t="shared" si="5"/>
        <v>18.070302036396125</v>
      </c>
    </row>
    <row r="21" spans="1:22" ht="15" x14ac:dyDescent="0.2">
      <c r="A21" s="32" t="s">
        <v>9</v>
      </c>
      <c r="B21" s="9" t="s">
        <v>32</v>
      </c>
      <c r="C21" s="9" t="s">
        <v>30</v>
      </c>
      <c r="D21" s="9" t="s">
        <v>71</v>
      </c>
      <c r="E21" s="9" t="s">
        <v>72</v>
      </c>
      <c r="F21" s="9" t="s">
        <v>51</v>
      </c>
      <c r="G21" s="9" t="s">
        <v>51</v>
      </c>
      <c r="H21" s="16" t="s">
        <v>73</v>
      </c>
      <c r="I21" s="38">
        <v>3895.2528849999999</v>
      </c>
      <c r="J21" s="36">
        <v>87.069801999999996</v>
      </c>
      <c r="K21" s="37">
        <v>3982.3226869999999</v>
      </c>
      <c r="L21" s="36">
        <v>26067.158777000001</v>
      </c>
      <c r="M21" s="36">
        <v>421.26721199999997</v>
      </c>
      <c r="N21" s="39">
        <v>26488.425988999999</v>
      </c>
      <c r="O21" s="38">
        <v>3231.5557090000002</v>
      </c>
      <c r="P21" s="36">
        <v>76.482382000000001</v>
      </c>
      <c r="Q21" s="37">
        <v>3308.0380909999999</v>
      </c>
      <c r="R21" s="36">
        <v>27003.561557000001</v>
      </c>
      <c r="S21" s="36">
        <v>546.53470200000004</v>
      </c>
      <c r="T21" s="39">
        <v>27550.096259000002</v>
      </c>
      <c r="U21" s="28">
        <f t="shared" si="4"/>
        <v>20.383217407154099</v>
      </c>
      <c r="V21" s="34">
        <f t="shared" si="5"/>
        <v>-3.853599130903862</v>
      </c>
    </row>
    <row r="22" spans="1:22" ht="15" x14ac:dyDescent="0.2">
      <c r="A22" s="32" t="s">
        <v>9</v>
      </c>
      <c r="B22" s="9" t="s">
        <v>32</v>
      </c>
      <c r="C22" s="9" t="s">
        <v>30</v>
      </c>
      <c r="D22" s="9" t="s">
        <v>74</v>
      </c>
      <c r="E22" s="9" t="s">
        <v>75</v>
      </c>
      <c r="F22" s="9" t="s">
        <v>20</v>
      </c>
      <c r="G22" s="9" t="s">
        <v>92</v>
      </c>
      <c r="H22" s="16" t="s">
        <v>123</v>
      </c>
      <c r="I22" s="38">
        <v>1687.63121</v>
      </c>
      <c r="J22" s="36">
        <v>0</v>
      </c>
      <c r="K22" s="37">
        <v>1687.63121</v>
      </c>
      <c r="L22" s="36">
        <v>18533.474251</v>
      </c>
      <c r="M22" s="36">
        <v>0</v>
      </c>
      <c r="N22" s="39">
        <v>18533.474251</v>
      </c>
      <c r="O22" s="38">
        <v>2627.7617919999998</v>
      </c>
      <c r="P22" s="36">
        <v>0</v>
      </c>
      <c r="Q22" s="37">
        <v>2627.7617919999998</v>
      </c>
      <c r="R22" s="36">
        <v>18296.634016</v>
      </c>
      <c r="S22" s="36">
        <v>0</v>
      </c>
      <c r="T22" s="39">
        <v>18296.634016</v>
      </c>
      <c r="U22" s="28">
        <f t="shared" si="4"/>
        <v>-35.776857128456172</v>
      </c>
      <c r="V22" s="34">
        <f t="shared" si="5"/>
        <v>1.2944470266656127</v>
      </c>
    </row>
    <row r="23" spans="1:22" ht="15" x14ac:dyDescent="0.2">
      <c r="A23" s="32" t="s">
        <v>9</v>
      </c>
      <c r="B23" s="9" t="s">
        <v>32</v>
      </c>
      <c r="C23" s="9" t="s">
        <v>30</v>
      </c>
      <c r="D23" s="9" t="s">
        <v>76</v>
      </c>
      <c r="E23" s="42" t="s">
        <v>77</v>
      </c>
      <c r="F23" s="9" t="s">
        <v>36</v>
      </c>
      <c r="G23" s="9" t="s">
        <v>78</v>
      </c>
      <c r="H23" s="16" t="s">
        <v>79</v>
      </c>
      <c r="I23" s="38">
        <v>0</v>
      </c>
      <c r="J23" s="36">
        <v>0</v>
      </c>
      <c r="K23" s="37">
        <v>0</v>
      </c>
      <c r="L23" s="36">
        <v>0</v>
      </c>
      <c r="M23" s="36">
        <v>0</v>
      </c>
      <c r="N23" s="39">
        <v>0</v>
      </c>
      <c r="O23" s="38">
        <v>110.30875</v>
      </c>
      <c r="P23" s="36">
        <v>28.0854</v>
      </c>
      <c r="Q23" s="37">
        <v>138.39415</v>
      </c>
      <c r="R23" s="36">
        <v>545.62701900000002</v>
      </c>
      <c r="S23" s="36">
        <v>69.826954999999998</v>
      </c>
      <c r="T23" s="39">
        <v>615.45397400000002</v>
      </c>
      <c r="U23" s="27" t="s">
        <v>17</v>
      </c>
      <c r="V23" s="33" t="s">
        <v>17</v>
      </c>
    </row>
    <row r="24" spans="1:22" ht="15" x14ac:dyDescent="0.2">
      <c r="A24" s="32" t="s">
        <v>9</v>
      </c>
      <c r="B24" s="9" t="s">
        <v>32</v>
      </c>
      <c r="C24" s="9" t="s">
        <v>30</v>
      </c>
      <c r="D24" s="9" t="s">
        <v>80</v>
      </c>
      <c r="E24" s="9" t="s">
        <v>196</v>
      </c>
      <c r="F24" s="9" t="s">
        <v>81</v>
      </c>
      <c r="G24" s="9" t="s">
        <v>82</v>
      </c>
      <c r="H24" s="16" t="s">
        <v>83</v>
      </c>
      <c r="I24" s="38">
        <v>10492.546</v>
      </c>
      <c r="J24" s="36">
        <v>367.50009999999997</v>
      </c>
      <c r="K24" s="37">
        <v>10860.0461</v>
      </c>
      <c r="L24" s="36">
        <v>86635.773199999996</v>
      </c>
      <c r="M24" s="36">
        <v>3833.5223999999998</v>
      </c>
      <c r="N24" s="39">
        <v>90469.295599999998</v>
      </c>
      <c r="O24" s="38">
        <v>9252.36</v>
      </c>
      <c r="P24" s="36">
        <v>579.00350000000003</v>
      </c>
      <c r="Q24" s="37">
        <v>9831.3634999999995</v>
      </c>
      <c r="R24" s="36">
        <v>61212.715600000003</v>
      </c>
      <c r="S24" s="36">
        <v>3045.8933000000002</v>
      </c>
      <c r="T24" s="39">
        <v>64258.608899999999</v>
      </c>
      <c r="U24" s="28">
        <f t="shared" si="4"/>
        <v>10.463275007581597</v>
      </c>
      <c r="V24" s="34">
        <f t="shared" si="5"/>
        <v>40.789377717138841</v>
      </c>
    </row>
    <row r="25" spans="1:22" ht="15" x14ac:dyDescent="0.2">
      <c r="A25" s="32" t="s">
        <v>9</v>
      </c>
      <c r="B25" s="9" t="s">
        <v>32</v>
      </c>
      <c r="C25" s="9" t="s">
        <v>30</v>
      </c>
      <c r="D25" s="9" t="s">
        <v>80</v>
      </c>
      <c r="E25" s="9" t="s">
        <v>154</v>
      </c>
      <c r="F25" s="9" t="s">
        <v>51</v>
      </c>
      <c r="G25" s="9" t="s">
        <v>51</v>
      </c>
      <c r="H25" s="16" t="s">
        <v>84</v>
      </c>
      <c r="I25" s="38">
        <v>5351.8191999999999</v>
      </c>
      <c r="J25" s="36">
        <v>139.9254</v>
      </c>
      <c r="K25" s="37">
        <v>5491.7446</v>
      </c>
      <c r="L25" s="36">
        <v>34745.122600000002</v>
      </c>
      <c r="M25" s="36">
        <v>831.51440000000002</v>
      </c>
      <c r="N25" s="39">
        <v>35576.637000000002</v>
      </c>
      <c r="O25" s="38">
        <v>6227.4168</v>
      </c>
      <c r="P25" s="36">
        <v>133.7439</v>
      </c>
      <c r="Q25" s="37">
        <v>6361.1607000000004</v>
      </c>
      <c r="R25" s="36">
        <v>41304.175499999998</v>
      </c>
      <c r="S25" s="36">
        <v>730.69680000000005</v>
      </c>
      <c r="T25" s="39">
        <v>42034.872300000003</v>
      </c>
      <c r="U25" s="28">
        <f t="shared" si="4"/>
        <v>-13.667570133859385</v>
      </c>
      <c r="V25" s="34">
        <f t="shared" si="5"/>
        <v>-15.363994099727529</v>
      </c>
    </row>
    <row r="26" spans="1:22" ht="15" x14ac:dyDescent="0.2">
      <c r="A26" s="32" t="s">
        <v>9</v>
      </c>
      <c r="B26" s="9" t="s">
        <v>32</v>
      </c>
      <c r="C26" s="9" t="s">
        <v>30</v>
      </c>
      <c r="D26" s="9" t="s">
        <v>182</v>
      </c>
      <c r="E26" s="42" t="s">
        <v>141</v>
      </c>
      <c r="F26" s="9" t="s">
        <v>142</v>
      </c>
      <c r="G26" s="9" t="s">
        <v>143</v>
      </c>
      <c r="H26" s="16" t="s">
        <v>141</v>
      </c>
      <c r="I26" s="38">
        <v>490.64766700000001</v>
      </c>
      <c r="J26" s="36">
        <v>72.895206000000002</v>
      </c>
      <c r="K26" s="37">
        <v>563.54287299999999</v>
      </c>
      <c r="L26" s="36">
        <v>3614.490319</v>
      </c>
      <c r="M26" s="36">
        <v>379.55832299999997</v>
      </c>
      <c r="N26" s="39">
        <v>3994.0486420000002</v>
      </c>
      <c r="O26" s="38">
        <v>541.05916500000001</v>
      </c>
      <c r="P26" s="36">
        <v>31.651702</v>
      </c>
      <c r="Q26" s="37">
        <v>572.71086700000001</v>
      </c>
      <c r="R26" s="36">
        <v>3661.8422049999999</v>
      </c>
      <c r="S26" s="36">
        <v>222.32262900000001</v>
      </c>
      <c r="T26" s="39">
        <v>3884.1648340000002</v>
      </c>
      <c r="U26" s="28">
        <f t="shared" si="4"/>
        <v>-1.600806712124081</v>
      </c>
      <c r="V26" s="34">
        <f t="shared" si="5"/>
        <v>2.8290202063036451</v>
      </c>
    </row>
    <row r="27" spans="1:22" ht="15" x14ac:dyDescent="0.2">
      <c r="A27" s="32" t="s">
        <v>9</v>
      </c>
      <c r="B27" s="9" t="s">
        <v>32</v>
      </c>
      <c r="C27" s="9" t="s">
        <v>30</v>
      </c>
      <c r="D27" s="9" t="s">
        <v>182</v>
      </c>
      <c r="E27" s="9" t="s">
        <v>140</v>
      </c>
      <c r="F27" s="9" t="s">
        <v>51</v>
      </c>
      <c r="G27" s="9" t="s">
        <v>51</v>
      </c>
      <c r="H27" s="16" t="s">
        <v>118</v>
      </c>
      <c r="I27" s="38">
        <v>0</v>
      </c>
      <c r="J27" s="36">
        <v>0</v>
      </c>
      <c r="K27" s="37">
        <v>0</v>
      </c>
      <c r="L27" s="36">
        <v>0</v>
      </c>
      <c r="M27" s="36">
        <v>0</v>
      </c>
      <c r="N27" s="39">
        <v>0</v>
      </c>
      <c r="O27" s="38">
        <v>0</v>
      </c>
      <c r="P27" s="36">
        <v>0</v>
      </c>
      <c r="Q27" s="37">
        <v>0</v>
      </c>
      <c r="R27" s="36">
        <v>997.93033100000002</v>
      </c>
      <c r="S27" s="36">
        <v>127.557001</v>
      </c>
      <c r="T27" s="39">
        <v>1125.4873319999999</v>
      </c>
      <c r="U27" s="27" t="s">
        <v>17</v>
      </c>
      <c r="V27" s="33" t="s">
        <v>17</v>
      </c>
    </row>
    <row r="28" spans="1:22" ht="15" x14ac:dyDescent="0.2">
      <c r="A28" s="32" t="s">
        <v>9</v>
      </c>
      <c r="B28" s="9" t="s">
        <v>32</v>
      </c>
      <c r="C28" s="9" t="s">
        <v>30</v>
      </c>
      <c r="D28" s="9" t="s">
        <v>85</v>
      </c>
      <c r="E28" s="42" t="s">
        <v>197</v>
      </c>
      <c r="F28" s="9" t="s">
        <v>39</v>
      </c>
      <c r="G28" s="9" t="s">
        <v>86</v>
      </c>
      <c r="H28" s="16" t="s">
        <v>87</v>
      </c>
      <c r="I28" s="38">
        <v>1942.45164</v>
      </c>
      <c r="J28" s="36">
        <v>121.41142000000001</v>
      </c>
      <c r="K28" s="37">
        <v>2063.8630600000001</v>
      </c>
      <c r="L28" s="36">
        <v>12807.53767</v>
      </c>
      <c r="M28" s="36">
        <v>679.20732999999996</v>
      </c>
      <c r="N28" s="39">
        <v>13486.745000000001</v>
      </c>
      <c r="O28" s="38">
        <v>1681.6569</v>
      </c>
      <c r="P28" s="36">
        <v>82.279579999999996</v>
      </c>
      <c r="Q28" s="37">
        <v>1763.9364800000001</v>
      </c>
      <c r="R28" s="36">
        <v>11044.947249999999</v>
      </c>
      <c r="S28" s="36">
        <v>756.01005999999995</v>
      </c>
      <c r="T28" s="39">
        <v>11800.95731</v>
      </c>
      <c r="U28" s="28">
        <f t="shared" si="4"/>
        <v>17.00325286089668</v>
      </c>
      <c r="V28" s="34">
        <f t="shared" si="5"/>
        <v>14.285177428542028</v>
      </c>
    </row>
    <row r="29" spans="1:22" ht="15" x14ac:dyDescent="0.2">
      <c r="A29" s="32" t="s">
        <v>9</v>
      </c>
      <c r="B29" s="9" t="s">
        <v>32</v>
      </c>
      <c r="C29" s="9" t="s">
        <v>30</v>
      </c>
      <c r="D29" s="9" t="s">
        <v>166</v>
      </c>
      <c r="E29" s="42" t="s">
        <v>88</v>
      </c>
      <c r="F29" s="9" t="s">
        <v>57</v>
      </c>
      <c r="G29" s="9" t="s">
        <v>89</v>
      </c>
      <c r="H29" s="16" t="s">
        <v>90</v>
      </c>
      <c r="I29" s="38">
        <v>1607.5862609999999</v>
      </c>
      <c r="J29" s="36">
        <v>7.8392520000000001</v>
      </c>
      <c r="K29" s="37">
        <v>1615.4255129999999</v>
      </c>
      <c r="L29" s="36">
        <v>12906.263580999999</v>
      </c>
      <c r="M29" s="36">
        <v>61.629795000000001</v>
      </c>
      <c r="N29" s="39">
        <v>12967.893376</v>
      </c>
      <c r="O29" s="38">
        <v>2167.1564600000002</v>
      </c>
      <c r="P29" s="36">
        <v>11.111364</v>
      </c>
      <c r="Q29" s="37">
        <v>2178.267824</v>
      </c>
      <c r="R29" s="36">
        <v>12001.433795000001</v>
      </c>
      <c r="S29" s="36">
        <v>36.699055999999999</v>
      </c>
      <c r="T29" s="39">
        <v>12038.132851</v>
      </c>
      <c r="U29" s="28">
        <f t="shared" si="4"/>
        <v>-25.838985674701863</v>
      </c>
      <c r="V29" s="34">
        <f t="shared" si="5"/>
        <v>7.7234612419380788</v>
      </c>
    </row>
    <row r="30" spans="1:22" ht="15" x14ac:dyDescent="0.2">
      <c r="A30" s="32" t="s">
        <v>9</v>
      </c>
      <c r="B30" s="9" t="s">
        <v>32</v>
      </c>
      <c r="C30" s="9" t="s">
        <v>30</v>
      </c>
      <c r="D30" s="9" t="s">
        <v>166</v>
      </c>
      <c r="E30" s="9" t="s">
        <v>158</v>
      </c>
      <c r="F30" s="9" t="s">
        <v>57</v>
      </c>
      <c r="G30" s="9" t="s">
        <v>89</v>
      </c>
      <c r="H30" s="16" t="s">
        <v>159</v>
      </c>
      <c r="I30" s="38">
        <v>119.392596</v>
      </c>
      <c r="J30" s="36">
        <v>0.89843399999999995</v>
      </c>
      <c r="K30" s="37">
        <v>120.29103000000001</v>
      </c>
      <c r="L30" s="36">
        <v>7702.8985350000003</v>
      </c>
      <c r="M30" s="36">
        <v>39.058968</v>
      </c>
      <c r="N30" s="39">
        <v>7741.9575029999996</v>
      </c>
      <c r="O30" s="38">
        <v>1209.3409449999999</v>
      </c>
      <c r="P30" s="36">
        <v>5.9661799999999996</v>
      </c>
      <c r="Q30" s="37">
        <v>1215.307125</v>
      </c>
      <c r="R30" s="36">
        <v>6882.5613020000001</v>
      </c>
      <c r="S30" s="36">
        <v>18.588307</v>
      </c>
      <c r="T30" s="39">
        <v>6901.1496090000001</v>
      </c>
      <c r="U30" s="28">
        <f t="shared" si="4"/>
        <v>-90.102005696708147</v>
      </c>
      <c r="V30" s="34">
        <f t="shared" si="5"/>
        <v>12.183591743953448</v>
      </c>
    </row>
    <row r="31" spans="1:22" ht="15" x14ac:dyDescent="0.2">
      <c r="A31" s="32" t="s">
        <v>9</v>
      </c>
      <c r="B31" s="9" t="s">
        <v>32</v>
      </c>
      <c r="C31" s="9" t="s">
        <v>30</v>
      </c>
      <c r="D31" s="9" t="s">
        <v>166</v>
      </c>
      <c r="E31" s="42" t="s">
        <v>155</v>
      </c>
      <c r="F31" s="9" t="s">
        <v>57</v>
      </c>
      <c r="G31" s="9" t="s">
        <v>156</v>
      </c>
      <c r="H31" s="16" t="s">
        <v>157</v>
      </c>
      <c r="I31" s="38">
        <v>0</v>
      </c>
      <c r="J31" s="36">
        <v>0</v>
      </c>
      <c r="K31" s="37">
        <v>0</v>
      </c>
      <c r="L31" s="36">
        <v>0</v>
      </c>
      <c r="M31" s="36">
        <v>0</v>
      </c>
      <c r="N31" s="39">
        <v>0</v>
      </c>
      <c r="O31" s="38">
        <v>76.281514999999999</v>
      </c>
      <c r="P31" s="36">
        <v>0.75068400000000002</v>
      </c>
      <c r="Q31" s="37">
        <v>77.032199000000006</v>
      </c>
      <c r="R31" s="36">
        <v>1417.5681099999999</v>
      </c>
      <c r="S31" s="36">
        <v>4.2033820000000004</v>
      </c>
      <c r="T31" s="39">
        <v>1421.7714920000001</v>
      </c>
      <c r="U31" s="27" t="s">
        <v>17</v>
      </c>
      <c r="V31" s="33" t="s">
        <v>17</v>
      </c>
    </row>
    <row r="32" spans="1:22" ht="15" x14ac:dyDescent="0.2">
      <c r="A32" s="32" t="s">
        <v>9</v>
      </c>
      <c r="B32" s="9" t="s">
        <v>32</v>
      </c>
      <c r="C32" s="9" t="s">
        <v>30</v>
      </c>
      <c r="D32" s="9" t="s">
        <v>94</v>
      </c>
      <c r="E32" s="9" t="s">
        <v>95</v>
      </c>
      <c r="F32" s="9" t="s">
        <v>20</v>
      </c>
      <c r="G32" s="9" t="s">
        <v>96</v>
      </c>
      <c r="H32" s="16" t="s">
        <v>97</v>
      </c>
      <c r="I32" s="38">
        <v>623.518057</v>
      </c>
      <c r="J32" s="36">
        <v>24.586307999999999</v>
      </c>
      <c r="K32" s="37">
        <v>648.10436500000003</v>
      </c>
      <c r="L32" s="36">
        <v>4308.515617</v>
      </c>
      <c r="M32" s="36">
        <v>139.04284799999999</v>
      </c>
      <c r="N32" s="39">
        <v>4447.5584650000001</v>
      </c>
      <c r="O32" s="38">
        <v>562.36647000000005</v>
      </c>
      <c r="P32" s="36">
        <v>10.503416</v>
      </c>
      <c r="Q32" s="37">
        <v>572.86988599999995</v>
      </c>
      <c r="R32" s="36">
        <v>3498.3245160000001</v>
      </c>
      <c r="S32" s="36">
        <v>97.271320000000003</v>
      </c>
      <c r="T32" s="39">
        <v>3595.595836</v>
      </c>
      <c r="U32" s="28">
        <f t="shared" si="4"/>
        <v>13.132908682862766</v>
      </c>
      <c r="V32" s="34">
        <f t="shared" si="5"/>
        <v>23.694616076421561</v>
      </c>
    </row>
    <row r="33" spans="1:22" ht="15" x14ac:dyDescent="0.2">
      <c r="A33" s="32" t="s">
        <v>9</v>
      </c>
      <c r="B33" s="9" t="s">
        <v>32</v>
      </c>
      <c r="C33" s="9" t="s">
        <v>30</v>
      </c>
      <c r="D33" s="9" t="s">
        <v>98</v>
      </c>
      <c r="E33" s="9" t="s">
        <v>99</v>
      </c>
      <c r="F33" s="9" t="s">
        <v>36</v>
      </c>
      <c r="G33" s="9" t="s">
        <v>100</v>
      </c>
      <c r="H33" s="16" t="s">
        <v>101</v>
      </c>
      <c r="I33" s="38">
        <v>1566.72</v>
      </c>
      <c r="J33" s="36">
        <v>18.036000000000001</v>
      </c>
      <c r="K33" s="37">
        <v>1584.7560000000001</v>
      </c>
      <c r="L33" s="36">
        <v>10204.884</v>
      </c>
      <c r="M33" s="36">
        <v>152.86320000000001</v>
      </c>
      <c r="N33" s="39">
        <v>10357.7472</v>
      </c>
      <c r="O33" s="38">
        <v>1090.5840000000001</v>
      </c>
      <c r="P33" s="36">
        <v>13.298999999999999</v>
      </c>
      <c r="Q33" s="37">
        <v>1103.883</v>
      </c>
      <c r="R33" s="36">
        <v>7389.72</v>
      </c>
      <c r="S33" s="36">
        <v>124.7659</v>
      </c>
      <c r="T33" s="39">
        <v>7514.4858999999997</v>
      </c>
      <c r="U33" s="28">
        <f t="shared" si="4"/>
        <v>43.561953576601866</v>
      </c>
      <c r="V33" s="34">
        <f t="shared" si="5"/>
        <v>37.837070131437734</v>
      </c>
    </row>
    <row r="34" spans="1:22" ht="15" x14ac:dyDescent="0.2">
      <c r="A34" s="32" t="s">
        <v>9</v>
      </c>
      <c r="B34" s="9" t="s">
        <v>32</v>
      </c>
      <c r="C34" s="9" t="s">
        <v>30</v>
      </c>
      <c r="D34" s="9" t="s">
        <v>98</v>
      </c>
      <c r="E34" s="42" t="s">
        <v>104</v>
      </c>
      <c r="F34" s="9" t="s">
        <v>36</v>
      </c>
      <c r="G34" s="9" t="s">
        <v>100</v>
      </c>
      <c r="H34" s="16" t="s">
        <v>103</v>
      </c>
      <c r="I34" s="38">
        <v>1542.72</v>
      </c>
      <c r="J34" s="36">
        <v>63.136800000000001</v>
      </c>
      <c r="K34" s="37">
        <v>1605.8568</v>
      </c>
      <c r="L34" s="36">
        <v>8789.0949999999993</v>
      </c>
      <c r="M34" s="36">
        <v>388.0317</v>
      </c>
      <c r="N34" s="39">
        <v>9177.1267000000007</v>
      </c>
      <c r="O34" s="38">
        <v>1259.2260000000001</v>
      </c>
      <c r="P34" s="36">
        <v>59.934399999999997</v>
      </c>
      <c r="Q34" s="37">
        <v>1319.1604</v>
      </c>
      <c r="R34" s="36">
        <v>8102.5709999999999</v>
      </c>
      <c r="S34" s="36">
        <v>445.71390000000002</v>
      </c>
      <c r="T34" s="39">
        <v>8548.2849000000006</v>
      </c>
      <c r="U34" s="28">
        <f t="shared" si="4"/>
        <v>21.733247905258523</v>
      </c>
      <c r="V34" s="34">
        <f t="shared" si="5"/>
        <v>7.35635051190211</v>
      </c>
    </row>
    <row r="35" spans="1:22" ht="15" x14ac:dyDescent="0.2">
      <c r="A35" s="32" t="s">
        <v>9</v>
      </c>
      <c r="B35" s="9" t="s">
        <v>32</v>
      </c>
      <c r="C35" s="9" t="s">
        <v>30</v>
      </c>
      <c r="D35" s="9" t="s">
        <v>98</v>
      </c>
      <c r="E35" s="9" t="s">
        <v>102</v>
      </c>
      <c r="F35" s="9" t="s">
        <v>36</v>
      </c>
      <c r="G35" s="9" t="s">
        <v>100</v>
      </c>
      <c r="H35" s="16" t="s">
        <v>103</v>
      </c>
      <c r="I35" s="38">
        <v>293.27999999999997</v>
      </c>
      <c r="J35" s="36">
        <v>11.998799999999999</v>
      </c>
      <c r="K35" s="37">
        <v>305.27879999999999</v>
      </c>
      <c r="L35" s="36">
        <v>3047.5189999999998</v>
      </c>
      <c r="M35" s="36">
        <v>141.82820000000001</v>
      </c>
      <c r="N35" s="39">
        <v>3189.3472000000002</v>
      </c>
      <c r="O35" s="38">
        <v>514.18799999999999</v>
      </c>
      <c r="P35" s="36">
        <v>24.586200000000002</v>
      </c>
      <c r="Q35" s="37">
        <v>538.77419999999995</v>
      </c>
      <c r="R35" s="36">
        <v>2091.4870000000001</v>
      </c>
      <c r="S35" s="36">
        <v>120.39230000000001</v>
      </c>
      <c r="T35" s="39">
        <v>2211.8793000000001</v>
      </c>
      <c r="U35" s="28">
        <f t="shared" si="4"/>
        <v>-43.338266754421419</v>
      </c>
      <c r="V35" s="34">
        <f t="shared" si="5"/>
        <v>44.191737767969542</v>
      </c>
    </row>
    <row r="36" spans="1:22" ht="15" x14ac:dyDescent="0.2">
      <c r="A36" s="32" t="s">
        <v>9</v>
      </c>
      <c r="B36" s="9" t="s">
        <v>32</v>
      </c>
      <c r="C36" s="9" t="s">
        <v>30</v>
      </c>
      <c r="D36" s="9" t="s">
        <v>105</v>
      </c>
      <c r="E36" s="9" t="s">
        <v>106</v>
      </c>
      <c r="F36" s="9" t="s">
        <v>107</v>
      </c>
      <c r="G36" s="9" t="s">
        <v>108</v>
      </c>
      <c r="H36" s="16" t="s">
        <v>109</v>
      </c>
      <c r="I36" s="38">
        <v>166.775091</v>
      </c>
      <c r="J36" s="36">
        <v>45.532490000000003</v>
      </c>
      <c r="K36" s="37">
        <v>212.307581</v>
      </c>
      <c r="L36" s="36">
        <v>1144.4792709999999</v>
      </c>
      <c r="M36" s="36">
        <v>289.20665100000002</v>
      </c>
      <c r="N36" s="39">
        <v>1433.685921</v>
      </c>
      <c r="O36" s="38">
        <v>134.3108</v>
      </c>
      <c r="P36" s="36">
        <v>33.874200000000002</v>
      </c>
      <c r="Q36" s="37">
        <v>168.185</v>
      </c>
      <c r="R36" s="36">
        <v>1037.0397989999999</v>
      </c>
      <c r="S36" s="36">
        <v>284.88961399999999</v>
      </c>
      <c r="T36" s="39">
        <v>1321.929414</v>
      </c>
      <c r="U36" s="28">
        <f t="shared" si="4"/>
        <v>26.234551832803167</v>
      </c>
      <c r="V36" s="34">
        <f t="shared" si="5"/>
        <v>8.4540449600738032</v>
      </c>
    </row>
    <row r="37" spans="1:22" ht="15" x14ac:dyDescent="0.2">
      <c r="A37" s="32" t="s">
        <v>9</v>
      </c>
      <c r="B37" s="9" t="s">
        <v>32</v>
      </c>
      <c r="C37" s="9" t="s">
        <v>30</v>
      </c>
      <c r="D37" s="9" t="s">
        <v>105</v>
      </c>
      <c r="E37" s="9" t="s">
        <v>215</v>
      </c>
      <c r="F37" s="9" t="s">
        <v>107</v>
      </c>
      <c r="G37" s="9" t="s">
        <v>108</v>
      </c>
      <c r="H37" s="16" t="s">
        <v>216</v>
      </c>
      <c r="I37" s="38">
        <v>0</v>
      </c>
      <c r="J37" s="36">
        <v>0</v>
      </c>
      <c r="K37" s="37">
        <v>0</v>
      </c>
      <c r="L37" s="36">
        <v>0</v>
      </c>
      <c r="M37" s="36">
        <v>0</v>
      </c>
      <c r="N37" s="39">
        <v>0</v>
      </c>
      <c r="O37" s="38">
        <v>0</v>
      </c>
      <c r="P37" s="36">
        <v>0</v>
      </c>
      <c r="Q37" s="37">
        <v>0</v>
      </c>
      <c r="R37" s="36">
        <v>0</v>
      </c>
      <c r="S37" s="36">
        <v>10.301753</v>
      </c>
      <c r="T37" s="39">
        <v>10.301753</v>
      </c>
      <c r="U37" s="27" t="s">
        <v>17</v>
      </c>
      <c r="V37" s="33" t="s">
        <v>17</v>
      </c>
    </row>
    <row r="38" spans="1:22" ht="15" x14ac:dyDescent="0.2">
      <c r="A38" s="32" t="s">
        <v>9</v>
      </c>
      <c r="B38" s="9" t="s">
        <v>32</v>
      </c>
      <c r="C38" s="9" t="s">
        <v>33</v>
      </c>
      <c r="D38" s="9" t="s">
        <v>188</v>
      </c>
      <c r="E38" s="9" t="s">
        <v>189</v>
      </c>
      <c r="F38" s="9" t="s">
        <v>36</v>
      </c>
      <c r="G38" s="9" t="s">
        <v>190</v>
      </c>
      <c r="H38" s="16" t="s">
        <v>191</v>
      </c>
      <c r="I38" s="38">
        <v>9.5526</v>
      </c>
      <c r="J38" s="36">
        <v>0.42549999999999999</v>
      </c>
      <c r="K38" s="37">
        <v>9.9780999999999995</v>
      </c>
      <c r="L38" s="36">
        <v>129.84460000000001</v>
      </c>
      <c r="M38" s="36">
        <v>7.4749999999999996</v>
      </c>
      <c r="N38" s="39">
        <v>137.31960000000001</v>
      </c>
      <c r="O38" s="38">
        <v>19.14</v>
      </c>
      <c r="P38" s="36">
        <v>1.1499999999999999</v>
      </c>
      <c r="Q38" s="37">
        <v>20.29</v>
      </c>
      <c r="R38" s="36">
        <v>132.24</v>
      </c>
      <c r="S38" s="36">
        <v>8.0500000000000007</v>
      </c>
      <c r="T38" s="39">
        <v>140.29</v>
      </c>
      <c r="U38" s="28">
        <f t="shared" si="4"/>
        <v>-50.822572695909308</v>
      </c>
      <c r="V38" s="34">
        <f t="shared" si="5"/>
        <v>-2.1173283911896656</v>
      </c>
    </row>
    <row r="39" spans="1:22" ht="15" x14ac:dyDescent="0.2">
      <c r="A39" s="32" t="s">
        <v>9</v>
      </c>
      <c r="B39" s="9" t="s">
        <v>32</v>
      </c>
      <c r="C39" s="9" t="s">
        <v>30</v>
      </c>
      <c r="D39" s="9" t="s">
        <v>203</v>
      </c>
      <c r="E39" s="9" t="s">
        <v>110</v>
      </c>
      <c r="F39" s="9" t="s">
        <v>42</v>
      </c>
      <c r="G39" s="9" t="s">
        <v>43</v>
      </c>
      <c r="H39" s="16" t="s">
        <v>43</v>
      </c>
      <c r="I39" s="38">
        <v>41.581356</v>
      </c>
      <c r="J39" s="36">
        <v>90.850696999999997</v>
      </c>
      <c r="K39" s="37">
        <v>132.432053</v>
      </c>
      <c r="L39" s="36">
        <v>348.26579400000003</v>
      </c>
      <c r="M39" s="36">
        <v>462.40216700000002</v>
      </c>
      <c r="N39" s="39">
        <v>810.66796099999999</v>
      </c>
      <c r="O39" s="38">
        <v>0</v>
      </c>
      <c r="P39" s="36">
        <v>99.942959999999999</v>
      </c>
      <c r="Q39" s="37">
        <v>99.942959999999999</v>
      </c>
      <c r="R39" s="36">
        <v>0</v>
      </c>
      <c r="S39" s="36">
        <v>696.31143599999996</v>
      </c>
      <c r="T39" s="39">
        <v>696.31143599999996</v>
      </c>
      <c r="U39" s="28">
        <f t="shared" si="4"/>
        <v>32.507635355206602</v>
      </c>
      <c r="V39" s="34">
        <f t="shared" si="5"/>
        <v>16.423186391555976</v>
      </c>
    </row>
    <row r="40" spans="1:22" ht="15" x14ac:dyDescent="0.2">
      <c r="A40" s="32" t="s">
        <v>9</v>
      </c>
      <c r="B40" s="9" t="s">
        <v>32</v>
      </c>
      <c r="C40" s="9" t="s">
        <v>33</v>
      </c>
      <c r="D40" s="9" t="s">
        <v>111</v>
      </c>
      <c r="E40" s="9" t="s">
        <v>112</v>
      </c>
      <c r="F40" s="9" t="s">
        <v>36</v>
      </c>
      <c r="G40" s="9" t="s">
        <v>78</v>
      </c>
      <c r="H40" s="16" t="s">
        <v>113</v>
      </c>
      <c r="I40" s="38">
        <v>408.36067500000001</v>
      </c>
      <c r="J40" s="36">
        <v>32.423886000000003</v>
      </c>
      <c r="K40" s="37">
        <v>440.784561</v>
      </c>
      <c r="L40" s="36">
        <v>1524.1400369999999</v>
      </c>
      <c r="M40" s="36">
        <v>157.93190300000001</v>
      </c>
      <c r="N40" s="39">
        <v>1682.07194</v>
      </c>
      <c r="O40" s="38">
        <v>0</v>
      </c>
      <c r="P40" s="36">
        <v>0</v>
      </c>
      <c r="Q40" s="37">
        <v>0</v>
      </c>
      <c r="R40" s="36">
        <v>799.87687900000003</v>
      </c>
      <c r="S40" s="36">
        <v>123.80085099999999</v>
      </c>
      <c r="T40" s="39">
        <v>923.677729</v>
      </c>
      <c r="U40" s="27" t="s">
        <v>17</v>
      </c>
      <c r="V40" s="34">
        <f t="shared" si="5"/>
        <v>82.105932317006207</v>
      </c>
    </row>
    <row r="41" spans="1:22" ht="15" x14ac:dyDescent="0.2">
      <c r="A41" s="32" t="s">
        <v>9</v>
      </c>
      <c r="B41" s="9" t="s">
        <v>32</v>
      </c>
      <c r="C41" s="9" t="s">
        <v>30</v>
      </c>
      <c r="D41" s="9" t="s">
        <v>223</v>
      </c>
      <c r="E41" s="9" t="s">
        <v>224</v>
      </c>
      <c r="F41" s="9" t="s">
        <v>36</v>
      </c>
      <c r="G41" s="9" t="s">
        <v>225</v>
      </c>
      <c r="H41" s="16" t="s">
        <v>226</v>
      </c>
      <c r="I41" s="38">
        <v>0</v>
      </c>
      <c r="J41" s="36">
        <v>0</v>
      </c>
      <c r="K41" s="37">
        <v>0</v>
      </c>
      <c r="L41" s="36">
        <v>0</v>
      </c>
      <c r="M41" s="36">
        <v>0</v>
      </c>
      <c r="N41" s="39">
        <v>0</v>
      </c>
      <c r="O41" s="38">
        <v>0</v>
      </c>
      <c r="P41" s="36">
        <v>0.67500000000000004</v>
      </c>
      <c r="Q41" s="37">
        <v>0.67500000000000004</v>
      </c>
      <c r="R41" s="36">
        <v>0</v>
      </c>
      <c r="S41" s="36">
        <v>0.67500000000000004</v>
      </c>
      <c r="T41" s="39">
        <v>0.67500000000000004</v>
      </c>
      <c r="U41" s="27" t="s">
        <v>17</v>
      </c>
      <c r="V41" s="33" t="s">
        <v>17</v>
      </c>
    </row>
    <row r="42" spans="1:22" ht="15" x14ac:dyDescent="0.2">
      <c r="A42" s="32" t="s">
        <v>9</v>
      </c>
      <c r="B42" s="9" t="s">
        <v>32</v>
      </c>
      <c r="C42" s="9" t="s">
        <v>30</v>
      </c>
      <c r="D42" s="9" t="s">
        <v>114</v>
      </c>
      <c r="E42" s="42" t="s">
        <v>115</v>
      </c>
      <c r="F42" s="9" t="s">
        <v>51</v>
      </c>
      <c r="G42" s="9" t="s">
        <v>51</v>
      </c>
      <c r="H42" s="16" t="s">
        <v>116</v>
      </c>
      <c r="I42" s="38">
        <v>2081.7210089999999</v>
      </c>
      <c r="J42" s="36">
        <v>130.115072</v>
      </c>
      <c r="K42" s="37">
        <v>2211.8360809999999</v>
      </c>
      <c r="L42" s="36">
        <v>10790.386238999999</v>
      </c>
      <c r="M42" s="36">
        <v>628.76279</v>
      </c>
      <c r="N42" s="39">
        <v>11419.149029</v>
      </c>
      <c r="O42" s="38">
        <v>4353.5259800000003</v>
      </c>
      <c r="P42" s="36">
        <v>339.270331</v>
      </c>
      <c r="Q42" s="37">
        <v>4692.7963120000004</v>
      </c>
      <c r="R42" s="36">
        <v>34098.422449999998</v>
      </c>
      <c r="S42" s="36">
        <v>2361.427361</v>
      </c>
      <c r="T42" s="39">
        <v>36459.849812</v>
      </c>
      <c r="U42" s="28">
        <f t="shared" si="4"/>
        <v>-52.867417762324578</v>
      </c>
      <c r="V42" s="34">
        <f t="shared" si="5"/>
        <v>-68.680208262290691</v>
      </c>
    </row>
    <row r="43" spans="1:22" ht="15" x14ac:dyDescent="0.2">
      <c r="A43" s="32" t="s">
        <v>9</v>
      </c>
      <c r="B43" s="9" t="s">
        <v>32</v>
      </c>
      <c r="C43" s="9" t="s">
        <v>30</v>
      </c>
      <c r="D43" s="9" t="s">
        <v>117</v>
      </c>
      <c r="E43" s="9" t="s">
        <v>119</v>
      </c>
      <c r="F43" s="9" t="s">
        <v>51</v>
      </c>
      <c r="G43" s="9" t="s">
        <v>51</v>
      </c>
      <c r="H43" s="16" t="s">
        <v>118</v>
      </c>
      <c r="I43" s="38">
        <v>8984.2863930000003</v>
      </c>
      <c r="J43" s="36">
        <v>203.528706</v>
      </c>
      <c r="K43" s="37">
        <v>9187.8150999999998</v>
      </c>
      <c r="L43" s="36">
        <v>55593.678337999998</v>
      </c>
      <c r="M43" s="36">
        <v>1519.4781809999999</v>
      </c>
      <c r="N43" s="39">
        <v>57113.156518999996</v>
      </c>
      <c r="O43" s="38">
        <v>8179.8297709999997</v>
      </c>
      <c r="P43" s="36">
        <v>240.58846199999999</v>
      </c>
      <c r="Q43" s="37">
        <v>8420.4182330000003</v>
      </c>
      <c r="R43" s="36">
        <v>56810.189710999999</v>
      </c>
      <c r="S43" s="36">
        <v>1290.6175129999999</v>
      </c>
      <c r="T43" s="39">
        <v>58100.807223999996</v>
      </c>
      <c r="U43" s="28">
        <f t="shared" si="4"/>
        <v>9.113524361444858</v>
      </c>
      <c r="V43" s="34">
        <f t="shared" si="5"/>
        <v>-1.6998915371214118</v>
      </c>
    </row>
    <row r="44" spans="1:22" ht="15" x14ac:dyDescent="0.2">
      <c r="A44" s="32" t="s">
        <v>9</v>
      </c>
      <c r="B44" s="9" t="s">
        <v>32</v>
      </c>
      <c r="C44" s="9" t="s">
        <v>30</v>
      </c>
      <c r="D44" s="9" t="s">
        <v>120</v>
      </c>
      <c r="E44" s="42" t="s">
        <v>198</v>
      </c>
      <c r="F44" s="9" t="s">
        <v>20</v>
      </c>
      <c r="G44" s="9" t="s">
        <v>121</v>
      </c>
      <c r="H44" s="16" t="s">
        <v>121</v>
      </c>
      <c r="I44" s="38">
        <v>7188.6814999999997</v>
      </c>
      <c r="J44" s="36">
        <v>69.233699999999999</v>
      </c>
      <c r="K44" s="37">
        <v>7257.9152000000004</v>
      </c>
      <c r="L44" s="36">
        <v>48121.495900000002</v>
      </c>
      <c r="M44" s="36">
        <v>605.09320000000002</v>
      </c>
      <c r="N44" s="39">
        <v>48726.589099999997</v>
      </c>
      <c r="O44" s="38">
        <v>7896.2282999999998</v>
      </c>
      <c r="P44" s="36">
        <v>72.550399999999996</v>
      </c>
      <c r="Q44" s="37">
        <v>7968.7786999999998</v>
      </c>
      <c r="R44" s="36">
        <v>50870.952989999998</v>
      </c>
      <c r="S44" s="36">
        <v>659.13382999999999</v>
      </c>
      <c r="T44" s="39">
        <v>51530.086819999997</v>
      </c>
      <c r="U44" s="28">
        <f t="shared" si="4"/>
        <v>-8.9206078718185431</v>
      </c>
      <c r="V44" s="34">
        <f t="shared" si="5"/>
        <v>-5.4405064943765957</v>
      </c>
    </row>
    <row r="45" spans="1:22" ht="15" x14ac:dyDescent="0.2">
      <c r="A45" s="32" t="s">
        <v>9</v>
      </c>
      <c r="B45" s="9" t="s">
        <v>32</v>
      </c>
      <c r="C45" s="9" t="s">
        <v>30</v>
      </c>
      <c r="D45" s="9" t="s">
        <v>120</v>
      </c>
      <c r="E45" s="42" t="s">
        <v>122</v>
      </c>
      <c r="F45" s="9" t="s">
        <v>20</v>
      </c>
      <c r="G45" s="9" t="s">
        <v>92</v>
      </c>
      <c r="H45" s="16" t="s">
        <v>123</v>
      </c>
      <c r="I45" s="38">
        <v>2170.125</v>
      </c>
      <c r="J45" s="36">
        <v>148.45150000000001</v>
      </c>
      <c r="K45" s="37">
        <v>2318.5765000000001</v>
      </c>
      <c r="L45" s="36">
        <v>14053.037899999999</v>
      </c>
      <c r="M45" s="36">
        <v>1058.4086</v>
      </c>
      <c r="N45" s="39">
        <v>15111.4465</v>
      </c>
      <c r="O45" s="38">
        <v>1962.4860000000001</v>
      </c>
      <c r="P45" s="36">
        <v>126.191</v>
      </c>
      <c r="Q45" s="37">
        <v>2088.6770000000001</v>
      </c>
      <c r="R45" s="36">
        <v>12735.904399999999</v>
      </c>
      <c r="S45" s="36">
        <v>948.5453</v>
      </c>
      <c r="T45" s="39">
        <v>13684.449699999999</v>
      </c>
      <c r="U45" s="28">
        <f t="shared" si="4"/>
        <v>11.006943629867138</v>
      </c>
      <c r="V45" s="34">
        <f t="shared" si="5"/>
        <v>10.427871279325185</v>
      </c>
    </row>
    <row r="46" spans="1:22" ht="15" x14ac:dyDescent="0.2">
      <c r="A46" s="32" t="s">
        <v>9</v>
      </c>
      <c r="B46" s="9" t="s">
        <v>32</v>
      </c>
      <c r="C46" s="9" t="s">
        <v>30</v>
      </c>
      <c r="D46" s="9" t="s">
        <v>120</v>
      </c>
      <c r="E46" s="9" t="s">
        <v>124</v>
      </c>
      <c r="F46" s="9" t="s">
        <v>20</v>
      </c>
      <c r="G46" s="9" t="s">
        <v>92</v>
      </c>
      <c r="H46" s="16" t="s">
        <v>123</v>
      </c>
      <c r="I46" s="38">
        <v>79.875</v>
      </c>
      <c r="J46" s="36">
        <v>5.5011999999999999</v>
      </c>
      <c r="K46" s="37">
        <v>85.376199999999997</v>
      </c>
      <c r="L46" s="36">
        <v>490.28190000000001</v>
      </c>
      <c r="M46" s="36">
        <v>37.418199999999999</v>
      </c>
      <c r="N46" s="39">
        <v>527.70010000000002</v>
      </c>
      <c r="O46" s="38">
        <v>30.69</v>
      </c>
      <c r="P46" s="36">
        <v>1.9825999999999999</v>
      </c>
      <c r="Q46" s="37">
        <v>32.672600000000003</v>
      </c>
      <c r="R46" s="36">
        <v>299.67930000000001</v>
      </c>
      <c r="S46" s="36">
        <v>23.0916</v>
      </c>
      <c r="T46" s="39">
        <v>322.77089999999998</v>
      </c>
      <c r="U46" s="27" t="s">
        <v>17</v>
      </c>
      <c r="V46" s="34">
        <f t="shared" si="5"/>
        <v>63.490605875560661</v>
      </c>
    </row>
    <row r="47" spans="1:22" ht="15" x14ac:dyDescent="0.2">
      <c r="A47" s="32" t="s">
        <v>9</v>
      </c>
      <c r="B47" s="9" t="s">
        <v>32</v>
      </c>
      <c r="C47" s="9" t="s">
        <v>30</v>
      </c>
      <c r="D47" s="9" t="s">
        <v>174</v>
      </c>
      <c r="E47" s="9" t="s">
        <v>175</v>
      </c>
      <c r="F47" s="9" t="s">
        <v>36</v>
      </c>
      <c r="G47" s="9" t="s">
        <v>100</v>
      </c>
      <c r="H47" s="16" t="s">
        <v>148</v>
      </c>
      <c r="I47" s="38">
        <v>455.95463999999998</v>
      </c>
      <c r="J47" s="36">
        <v>46.044002999999996</v>
      </c>
      <c r="K47" s="37">
        <v>501.99864300000002</v>
      </c>
      <c r="L47" s="36">
        <v>4067.3213470000001</v>
      </c>
      <c r="M47" s="36">
        <v>326.814188</v>
      </c>
      <c r="N47" s="39">
        <v>4394.1355350000003</v>
      </c>
      <c r="O47" s="38">
        <v>618.86951499999998</v>
      </c>
      <c r="P47" s="36">
        <v>127.614161</v>
      </c>
      <c r="Q47" s="37">
        <v>746.48367599999995</v>
      </c>
      <c r="R47" s="36">
        <v>618.86951499999998</v>
      </c>
      <c r="S47" s="36">
        <v>127.614161</v>
      </c>
      <c r="T47" s="39">
        <v>746.48367599999995</v>
      </c>
      <c r="U47" s="28">
        <f t="shared" si="4"/>
        <v>-32.751557851882609</v>
      </c>
      <c r="V47" s="33" t="s">
        <v>17</v>
      </c>
    </row>
    <row r="48" spans="1:22" ht="15" x14ac:dyDescent="0.2">
      <c r="A48" s="32" t="s">
        <v>9</v>
      </c>
      <c r="B48" s="9" t="s">
        <v>32</v>
      </c>
      <c r="C48" s="9" t="s">
        <v>30</v>
      </c>
      <c r="D48" s="9" t="s">
        <v>125</v>
      </c>
      <c r="E48" s="42" t="s">
        <v>126</v>
      </c>
      <c r="F48" s="9" t="s">
        <v>65</v>
      </c>
      <c r="G48" s="9" t="s">
        <v>127</v>
      </c>
      <c r="H48" s="16" t="s">
        <v>127</v>
      </c>
      <c r="I48" s="38">
        <v>931.217354</v>
      </c>
      <c r="J48" s="36">
        <v>81.296144999999996</v>
      </c>
      <c r="K48" s="37">
        <v>1012.513499</v>
      </c>
      <c r="L48" s="36">
        <v>6404.5862690000004</v>
      </c>
      <c r="M48" s="36">
        <v>483.18921399999999</v>
      </c>
      <c r="N48" s="39">
        <v>6887.7754830000003</v>
      </c>
      <c r="O48" s="38">
        <v>817.10483399999998</v>
      </c>
      <c r="P48" s="36">
        <v>37.097253000000002</v>
      </c>
      <c r="Q48" s="37">
        <v>854.20208700000001</v>
      </c>
      <c r="R48" s="36">
        <v>5645.9508500000002</v>
      </c>
      <c r="S48" s="36">
        <v>338.30600800000002</v>
      </c>
      <c r="T48" s="39">
        <v>5984.2568579999997</v>
      </c>
      <c r="U48" s="28">
        <f t="shared" si="4"/>
        <v>18.533250434449002</v>
      </c>
      <c r="V48" s="34">
        <f t="shared" si="5"/>
        <v>15.098259423676641</v>
      </c>
    </row>
    <row r="49" spans="1:22" ht="15" x14ac:dyDescent="0.2">
      <c r="A49" s="32" t="s">
        <v>9</v>
      </c>
      <c r="B49" s="9" t="s">
        <v>32</v>
      </c>
      <c r="C49" s="9" t="s">
        <v>30</v>
      </c>
      <c r="D49" s="9" t="s">
        <v>128</v>
      </c>
      <c r="E49" s="9" t="s">
        <v>129</v>
      </c>
      <c r="F49" s="9" t="s">
        <v>20</v>
      </c>
      <c r="G49" s="9" t="s">
        <v>130</v>
      </c>
      <c r="H49" s="16" t="s">
        <v>130</v>
      </c>
      <c r="I49" s="38">
        <v>1751.726322</v>
      </c>
      <c r="J49" s="36">
        <v>51.299629000000003</v>
      </c>
      <c r="K49" s="37">
        <v>1803.025952</v>
      </c>
      <c r="L49" s="36">
        <v>10916.545532</v>
      </c>
      <c r="M49" s="36">
        <v>315.90272700000003</v>
      </c>
      <c r="N49" s="39">
        <v>11232.448259000001</v>
      </c>
      <c r="O49" s="38">
        <v>1982.323267</v>
      </c>
      <c r="P49" s="36">
        <v>29.810599</v>
      </c>
      <c r="Q49" s="37">
        <v>2012.1338659999999</v>
      </c>
      <c r="R49" s="36">
        <v>12855.687228999999</v>
      </c>
      <c r="S49" s="36">
        <v>216.97057000000001</v>
      </c>
      <c r="T49" s="39">
        <v>13072.657799000001</v>
      </c>
      <c r="U49" s="28">
        <f t="shared" si="4"/>
        <v>-10.392346032905541</v>
      </c>
      <c r="V49" s="34">
        <f t="shared" si="5"/>
        <v>-14.076782000220089</v>
      </c>
    </row>
    <row r="50" spans="1:22" ht="15" x14ac:dyDescent="0.2">
      <c r="A50" s="32" t="s">
        <v>9</v>
      </c>
      <c r="B50" s="9" t="s">
        <v>32</v>
      </c>
      <c r="C50" s="9" t="s">
        <v>33</v>
      </c>
      <c r="D50" s="9" t="s">
        <v>132</v>
      </c>
      <c r="E50" s="9" t="s">
        <v>133</v>
      </c>
      <c r="F50" s="9" t="s">
        <v>36</v>
      </c>
      <c r="G50" s="9" t="s">
        <v>37</v>
      </c>
      <c r="H50" s="16" t="s">
        <v>38</v>
      </c>
      <c r="I50" s="38">
        <v>110.59112399999999</v>
      </c>
      <c r="J50" s="36">
        <v>11.356389999999999</v>
      </c>
      <c r="K50" s="37">
        <v>121.947514</v>
      </c>
      <c r="L50" s="36">
        <v>1194.0321590000001</v>
      </c>
      <c r="M50" s="36">
        <v>90.445386999999997</v>
      </c>
      <c r="N50" s="39">
        <v>1284.4775460000001</v>
      </c>
      <c r="O50" s="38">
        <v>0</v>
      </c>
      <c r="P50" s="36">
        <v>0</v>
      </c>
      <c r="Q50" s="37">
        <v>0</v>
      </c>
      <c r="R50" s="36">
        <v>1124.6414910000001</v>
      </c>
      <c r="S50" s="36">
        <v>96.57611</v>
      </c>
      <c r="T50" s="39">
        <v>1221.2176010000001</v>
      </c>
      <c r="U50" s="27" t="s">
        <v>17</v>
      </c>
      <c r="V50" s="34">
        <f t="shared" si="5"/>
        <v>5.1800715079932669</v>
      </c>
    </row>
    <row r="51" spans="1:22" ht="15" x14ac:dyDescent="0.2">
      <c r="A51" s="32" t="s">
        <v>9</v>
      </c>
      <c r="B51" s="9" t="s">
        <v>32</v>
      </c>
      <c r="C51" s="9" t="s">
        <v>30</v>
      </c>
      <c r="D51" s="9" t="s">
        <v>167</v>
      </c>
      <c r="E51" s="9" t="s">
        <v>168</v>
      </c>
      <c r="F51" s="9" t="s">
        <v>36</v>
      </c>
      <c r="G51" s="9" t="s">
        <v>78</v>
      </c>
      <c r="H51" s="16" t="s">
        <v>169</v>
      </c>
      <c r="I51" s="38">
        <v>0</v>
      </c>
      <c r="J51" s="36">
        <v>0</v>
      </c>
      <c r="K51" s="37">
        <v>0</v>
      </c>
      <c r="L51" s="36">
        <v>0</v>
      </c>
      <c r="M51" s="36">
        <v>75.132729999999995</v>
      </c>
      <c r="N51" s="39">
        <v>75.132729999999995</v>
      </c>
      <c r="O51" s="38">
        <v>0</v>
      </c>
      <c r="P51" s="36">
        <v>0</v>
      </c>
      <c r="Q51" s="37">
        <v>0</v>
      </c>
      <c r="R51" s="36">
        <v>0</v>
      </c>
      <c r="S51" s="36">
        <v>2.1063000000000001</v>
      </c>
      <c r="T51" s="39">
        <v>2.1063000000000001</v>
      </c>
      <c r="U51" s="27" t="s">
        <v>17</v>
      </c>
      <c r="V51" s="33" t="s">
        <v>17</v>
      </c>
    </row>
    <row r="52" spans="1:22" ht="15" x14ac:dyDescent="0.2">
      <c r="A52" s="32" t="s">
        <v>9</v>
      </c>
      <c r="B52" s="9" t="s">
        <v>32</v>
      </c>
      <c r="C52" s="9" t="s">
        <v>33</v>
      </c>
      <c r="D52" s="9" t="s">
        <v>134</v>
      </c>
      <c r="E52" s="9" t="s">
        <v>204</v>
      </c>
      <c r="F52" s="9" t="s">
        <v>36</v>
      </c>
      <c r="G52" s="9" t="s">
        <v>136</v>
      </c>
      <c r="H52" s="16" t="s">
        <v>137</v>
      </c>
      <c r="I52" s="38">
        <v>188.86</v>
      </c>
      <c r="J52" s="36">
        <v>29.367000000000001</v>
      </c>
      <c r="K52" s="37">
        <v>218.227</v>
      </c>
      <c r="L52" s="36">
        <v>962.27789700000005</v>
      </c>
      <c r="M52" s="36">
        <v>156.47179600000001</v>
      </c>
      <c r="N52" s="39">
        <v>1118.749693</v>
      </c>
      <c r="O52" s="38">
        <v>0</v>
      </c>
      <c r="P52" s="36">
        <v>0</v>
      </c>
      <c r="Q52" s="37">
        <v>0</v>
      </c>
      <c r="R52" s="36">
        <v>0</v>
      </c>
      <c r="S52" s="36">
        <v>0</v>
      </c>
      <c r="T52" s="39">
        <v>0</v>
      </c>
      <c r="U52" s="27" t="s">
        <v>17</v>
      </c>
      <c r="V52" s="33" t="s">
        <v>17</v>
      </c>
    </row>
    <row r="53" spans="1:22" ht="15" x14ac:dyDescent="0.2">
      <c r="A53" s="32" t="s">
        <v>9</v>
      </c>
      <c r="B53" s="9" t="s">
        <v>32</v>
      </c>
      <c r="C53" s="9" t="s">
        <v>33</v>
      </c>
      <c r="D53" s="9" t="s">
        <v>134</v>
      </c>
      <c r="E53" s="9" t="s">
        <v>135</v>
      </c>
      <c r="F53" s="9" t="s">
        <v>36</v>
      </c>
      <c r="G53" s="9" t="s">
        <v>136</v>
      </c>
      <c r="H53" s="16" t="s">
        <v>137</v>
      </c>
      <c r="I53" s="38">
        <v>0</v>
      </c>
      <c r="J53" s="36">
        <v>0</v>
      </c>
      <c r="K53" s="37">
        <v>0</v>
      </c>
      <c r="L53" s="36">
        <v>382.827945</v>
      </c>
      <c r="M53" s="36">
        <v>45.419376999999997</v>
      </c>
      <c r="N53" s="39">
        <v>428.247322</v>
      </c>
      <c r="O53" s="38">
        <v>223.02200099999999</v>
      </c>
      <c r="P53" s="36">
        <v>35.794871000000001</v>
      </c>
      <c r="Q53" s="37">
        <v>258.81687199999999</v>
      </c>
      <c r="R53" s="36">
        <v>881.45719699999995</v>
      </c>
      <c r="S53" s="36">
        <v>173.8193</v>
      </c>
      <c r="T53" s="39">
        <v>1055.2764970000001</v>
      </c>
      <c r="U53" s="27" t="s">
        <v>17</v>
      </c>
      <c r="V53" s="34">
        <f t="shared" si="5"/>
        <v>-59.418472483993924</v>
      </c>
    </row>
    <row r="54" spans="1:22" ht="15" x14ac:dyDescent="0.2">
      <c r="A54" s="32" t="s">
        <v>9</v>
      </c>
      <c r="B54" s="9" t="s">
        <v>32</v>
      </c>
      <c r="C54" s="9" t="s">
        <v>33</v>
      </c>
      <c r="D54" s="9" t="s">
        <v>138</v>
      </c>
      <c r="E54" s="9" t="s">
        <v>37</v>
      </c>
      <c r="F54" s="9" t="s">
        <v>36</v>
      </c>
      <c r="G54" s="9" t="s">
        <v>37</v>
      </c>
      <c r="H54" s="16" t="s">
        <v>139</v>
      </c>
      <c r="I54" s="38">
        <v>0</v>
      </c>
      <c r="J54" s="36">
        <v>0</v>
      </c>
      <c r="K54" s="37">
        <v>0</v>
      </c>
      <c r="L54" s="36">
        <v>281.90734300000003</v>
      </c>
      <c r="M54" s="36">
        <v>0</v>
      </c>
      <c r="N54" s="39">
        <v>281.90734300000003</v>
      </c>
      <c r="O54" s="38">
        <v>0</v>
      </c>
      <c r="P54" s="36">
        <v>0</v>
      </c>
      <c r="Q54" s="37">
        <v>0</v>
      </c>
      <c r="R54" s="36">
        <v>124.565348</v>
      </c>
      <c r="S54" s="36">
        <v>0</v>
      </c>
      <c r="T54" s="39">
        <v>124.565348</v>
      </c>
      <c r="U54" s="27" t="s">
        <v>17</v>
      </c>
      <c r="V54" s="33" t="s">
        <v>17</v>
      </c>
    </row>
    <row r="55" spans="1:22" ht="15" x14ac:dyDescent="0.2">
      <c r="A55" s="32" t="s">
        <v>9</v>
      </c>
      <c r="B55" s="9" t="s">
        <v>32</v>
      </c>
      <c r="C55" s="9" t="s">
        <v>30</v>
      </c>
      <c r="D55" s="9" t="s">
        <v>160</v>
      </c>
      <c r="E55" s="9" t="s">
        <v>131</v>
      </c>
      <c r="F55" s="9" t="s">
        <v>36</v>
      </c>
      <c r="G55" s="9" t="s">
        <v>61</v>
      </c>
      <c r="H55" s="16" t="s">
        <v>165</v>
      </c>
      <c r="I55" s="38">
        <v>1213.92175</v>
      </c>
      <c r="J55" s="36">
        <v>61.804814999999998</v>
      </c>
      <c r="K55" s="37">
        <v>1275.7265649999999</v>
      </c>
      <c r="L55" s="36">
        <v>7683.0034560000004</v>
      </c>
      <c r="M55" s="36">
        <v>352.64048400000001</v>
      </c>
      <c r="N55" s="39">
        <v>8035.6439399999999</v>
      </c>
      <c r="O55" s="38">
        <v>1306.9277360000001</v>
      </c>
      <c r="P55" s="36">
        <v>36.340584</v>
      </c>
      <c r="Q55" s="37">
        <v>1343.2683199999999</v>
      </c>
      <c r="R55" s="36">
        <v>8039.9049480000003</v>
      </c>
      <c r="S55" s="36">
        <v>284.89154200000002</v>
      </c>
      <c r="T55" s="39">
        <v>8324.7964900000006</v>
      </c>
      <c r="U55" s="28">
        <f t="shared" si="4"/>
        <v>-5.0281655566774557</v>
      </c>
      <c r="V55" s="34">
        <f t="shared" si="5"/>
        <v>-3.4733888131360247</v>
      </c>
    </row>
    <row r="56" spans="1:22" ht="15" x14ac:dyDescent="0.2">
      <c r="A56" s="32" t="s">
        <v>9</v>
      </c>
      <c r="B56" s="9" t="s">
        <v>32</v>
      </c>
      <c r="C56" s="9" t="s">
        <v>30</v>
      </c>
      <c r="D56" s="9" t="s">
        <v>161</v>
      </c>
      <c r="E56" s="9" t="s">
        <v>91</v>
      </c>
      <c r="F56" s="9" t="s">
        <v>20</v>
      </c>
      <c r="G56" s="9" t="s">
        <v>92</v>
      </c>
      <c r="H56" s="16" t="s">
        <v>93</v>
      </c>
      <c r="I56" s="38">
        <v>0</v>
      </c>
      <c r="J56" s="36">
        <v>0.35820000000000002</v>
      </c>
      <c r="K56" s="37">
        <v>0.35820000000000002</v>
      </c>
      <c r="L56" s="36">
        <v>577.40463</v>
      </c>
      <c r="M56" s="36">
        <v>42.739305999999999</v>
      </c>
      <c r="N56" s="39">
        <v>620.14393600000005</v>
      </c>
      <c r="O56" s="38">
        <v>0</v>
      </c>
      <c r="P56" s="36">
        <v>0</v>
      </c>
      <c r="Q56" s="37">
        <v>0</v>
      </c>
      <c r="R56" s="36">
        <v>693.10195999999996</v>
      </c>
      <c r="S56" s="36">
        <v>58.745099000000003</v>
      </c>
      <c r="T56" s="39">
        <v>751.84705899999994</v>
      </c>
      <c r="U56" s="27" t="s">
        <v>17</v>
      </c>
      <c r="V56" s="34">
        <f t="shared" si="5"/>
        <v>-17.517275810744358</v>
      </c>
    </row>
    <row r="57" spans="1:22" ht="15" x14ac:dyDescent="0.2">
      <c r="A57" s="32" t="s">
        <v>9</v>
      </c>
      <c r="B57" s="9" t="s">
        <v>32</v>
      </c>
      <c r="C57" s="9" t="s">
        <v>30</v>
      </c>
      <c r="D57" s="9" t="s">
        <v>171</v>
      </c>
      <c r="E57" s="42" t="s">
        <v>140</v>
      </c>
      <c r="F57" s="9" t="s">
        <v>51</v>
      </c>
      <c r="G57" s="9" t="s">
        <v>51</v>
      </c>
      <c r="H57" s="16" t="s">
        <v>118</v>
      </c>
      <c r="I57" s="38">
        <v>1251.6258600000001</v>
      </c>
      <c r="J57" s="36">
        <v>175.142212</v>
      </c>
      <c r="K57" s="37">
        <v>1426.7680720000001</v>
      </c>
      <c r="L57" s="36">
        <v>7859.1686470000004</v>
      </c>
      <c r="M57" s="36">
        <v>1265.333959</v>
      </c>
      <c r="N57" s="39">
        <v>9124.5026049999997</v>
      </c>
      <c r="O57" s="38">
        <v>946.13415199999997</v>
      </c>
      <c r="P57" s="36">
        <v>133.22233399999999</v>
      </c>
      <c r="Q57" s="37">
        <v>1079.3564859999999</v>
      </c>
      <c r="R57" s="36">
        <v>5878.2292669999997</v>
      </c>
      <c r="S57" s="36">
        <v>848.92880400000001</v>
      </c>
      <c r="T57" s="39">
        <v>6727.1580709999998</v>
      </c>
      <c r="U57" s="28">
        <f t="shared" si="4"/>
        <v>32.186917900264532</v>
      </c>
      <c r="V57" s="34">
        <f t="shared" si="5"/>
        <v>35.6368099084021</v>
      </c>
    </row>
    <row r="58" spans="1:22" ht="15" x14ac:dyDescent="0.2">
      <c r="A58" s="32" t="s">
        <v>9</v>
      </c>
      <c r="B58" s="9" t="s">
        <v>32</v>
      </c>
      <c r="C58" s="9" t="s">
        <v>33</v>
      </c>
      <c r="D58" s="9" t="s">
        <v>176</v>
      </c>
      <c r="E58" s="9" t="s">
        <v>177</v>
      </c>
      <c r="F58" s="9" t="s">
        <v>57</v>
      </c>
      <c r="G58" s="9" t="s">
        <v>58</v>
      </c>
      <c r="H58" s="16" t="s">
        <v>178</v>
      </c>
      <c r="I58" s="38">
        <v>0</v>
      </c>
      <c r="J58" s="36">
        <v>1.0860000000000001</v>
      </c>
      <c r="K58" s="37">
        <v>1.0860000000000001</v>
      </c>
      <c r="L58" s="36">
        <v>0</v>
      </c>
      <c r="M58" s="36">
        <v>10.014232</v>
      </c>
      <c r="N58" s="39">
        <v>10.014232</v>
      </c>
      <c r="O58" s="38">
        <v>0</v>
      </c>
      <c r="P58" s="36">
        <v>0</v>
      </c>
      <c r="Q58" s="37">
        <v>0</v>
      </c>
      <c r="R58" s="36">
        <v>0</v>
      </c>
      <c r="S58" s="36">
        <v>0</v>
      </c>
      <c r="T58" s="39">
        <v>0</v>
      </c>
      <c r="U58" s="27" t="s">
        <v>17</v>
      </c>
      <c r="V58" s="33" t="s">
        <v>17</v>
      </c>
    </row>
    <row r="59" spans="1:22" ht="15" x14ac:dyDescent="0.2">
      <c r="A59" s="32" t="s">
        <v>9</v>
      </c>
      <c r="B59" s="9" t="s">
        <v>32</v>
      </c>
      <c r="C59" s="9" t="s">
        <v>33</v>
      </c>
      <c r="D59" s="9" t="s">
        <v>192</v>
      </c>
      <c r="E59" s="9" t="s">
        <v>193</v>
      </c>
      <c r="F59" s="9" t="s">
        <v>42</v>
      </c>
      <c r="G59" s="9" t="s">
        <v>42</v>
      </c>
      <c r="H59" s="16" t="s">
        <v>194</v>
      </c>
      <c r="I59" s="38">
        <v>10.76</v>
      </c>
      <c r="J59" s="36">
        <v>13.2624</v>
      </c>
      <c r="K59" s="37">
        <v>24.022400000000001</v>
      </c>
      <c r="L59" s="36">
        <v>131.408196</v>
      </c>
      <c r="M59" s="36">
        <v>82.816455000000005</v>
      </c>
      <c r="N59" s="39">
        <v>214.22465099999999</v>
      </c>
      <c r="O59" s="38">
        <v>0</v>
      </c>
      <c r="P59" s="36">
        <v>0</v>
      </c>
      <c r="Q59" s="37">
        <v>0</v>
      </c>
      <c r="R59" s="36">
        <v>0</v>
      </c>
      <c r="S59" s="36">
        <v>0</v>
      </c>
      <c r="T59" s="39">
        <v>0</v>
      </c>
      <c r="U59" s="27" t="s">
        <v>17</v>
      </c>
      <c r="V59" s="33" t="s">
        <v>17</v>
      </c>
    </row>
    <row r="60" spans="1:22" ht="15" x14ac:dyDescent="0.2">
      <c r="A60" s="32" t="s">
        <v>9</v>
      </c>
      <c r="B60" s="9" t="s">
        <v>32</v>
      </c>
      <c r="C60" s="9" t="s">
        <v>33</v>
      </c>
      <c r="D60" s="9" t="s">
        <v>213</v>
      </c>
      <c r="E60" s="9" t="s">
        <v>148</v>
      </c>
      <c r="F60" s="9" t="s">
        <v>36</v>
      </c>
      <c r="G60" s="9" t="s">
        <v>100</v>
      </c>
      <c r="H60" s="16" t="s">
        <v>148</v>
      </c>
      <c r="I60" s="38">
        <v>0</v>
      </c>
      <c r="J60" s="36">
        <v>0</v>
      </c>
      <c r="K60" s="37">
        <v>0</v>
      </c>
      <c r="L60" s="36">
        <v>0</v>
      </c>
      <c r="M60" s="36">
        <v>11.367114000000001</v>
      </c>
      <c r="N60" s="39">
        <v>11.367114000000001</v>
      </c>
      <c r="O60" s="38">
        <v>0</v>
      </c>
      <c r="P60" s="36">
        <v>0</v>
      </c>
      <c r="Q60" s="37">
        <v>0</v>
      </c>
      <c r="R60" s="36">
        <v>0</v>
      </c>
      <c r="S60" s="36">
        <v>0</v>
      </c>
      <c r="T60" s="39">
        <v>0</v>
      </c>
      <c r="U60" s="27" t="s">
        <v>17</v>
      </c>
      <c r="V60" s="33" t="s">
        <v>17</v>
      </c>
    </row>
    <row r="61" spans="1:22" ht="15" x14ac:dyDescent="0.2">
      <c r="A61" s="32" t="s">
        <v>9</v>
      </c>
      <c r="B61" s="9" t="s">
        <v>32</v>
      </c>
      <c r="C61" s="9" t="s">
        <v>33</v>
      </c>
      <c r="D61" s="9" t="s">
        <v>205</v>
      </c>
      <c r="E61" s="9" t="s">
        <v>206</v>
      </c>
      <c r="F61" s="9" t="s">
        <v>207</v>
      </c>
      <c r="G61" s="9" t="s">
        <v>208</v>
      </c>
      <c r="H61" s="16" t="s">
        <v>209</v>
      </c>
      <c r="I61" s="38">
        <v>0</v>
      </c>
      <c r="J61" s="36">
        <v>3.9291879999999999</v>
      </c>
      <c r="K61" s="37">
        <v>3.9291879999999999</v>
      </c>
      <c r="L61" s="36">
        <v>3.3815520000000001</v>
      </c>
      <c r="M61" s="36">
        <v>10.498778</v>
      </c>
      <c r="N61" s="39">
        <v>13.880330000000001</v>
      </c>
      <c r="O61" s="38">
        <v>0</v>
      </c>
      <c r="P61" s="36">
        <v>2.9048340000000001</v>
      </c>
      <c r="Q61" s="37">
        <v>2.9048340000000001</v>
      </c>
      <c r="R61" s="36">
        <v>0</v>
      </c>
      <c r="S61" s="36">
        <v>2.9048340000000001</v>
      </c>
      <c r="T61" s="39">
        <v>2.9048340000000001</v>
      </c>
      <c r="U61" s="28">
        <f t="shared" si="4"/>
        <v>35.263770666413286</v>
      </c>
      <c r="V61" s="33" t="s">
        <v>17</v>
      </c>
    </row>
    <row r="62" spans="1:22" ht="15" x14ac:dyDescent="0.2">
      <c r="A62" s="32" t="s">
        <v>9</v>
      </c>
      <c r="B62" s="9" t="s">
        <v>32</v>
      </c>
      <c r="C62" s="9" t="s">
        <v>30</v>
      </c>
      <c r="D62" s="9" t="s">
        <v>144</v>
      </c>
      <c r="E62" s="9" t="s">
        <v>145</v>
      </c>
      <c r="F62" s="9" t="s">
        <v>57</v>
      </c>
      <c r="G62" s="9" t="s">
        <v>58</v>
      </c>
      <c r="H62" s="16" t="s">
        <v>70</v>
      </c>
      <c r="I62" s="38">
        <v>424.01657499999999</v>
      </c>
      <c r="J62" s="36">
        <v>59.458317000000001</v>
      </c>
      <c r="K62" s="37">
        <v>483.47489200000001</v>
      </c>
      <c r="L62" s="36">
        <v>2655.5405219999998</v>
      </c>
      <c r="M62" s="36">
        <v>417.12304799999998</v>
      </c>
      <c r="N62" s="39">
        <v>3072.6635700000002</v>
      </c>
      <c r="O62" s="38">
        <v>391.62143900000001</v>
      </c>
      <c r="P62" s="36">
        <v>72.828676999999999</v>
      </c>
      <c r="Q62" s="37">
        <v>464.45011599999998</v>
      </c>
      <c r="R62" s="36">
        <v>2649.6278120000002</v>
      </c>
      <c r="S62" s="36">
        <v>430.63972699999999</v>
      </c>
      <c r="T62" s="39">
        <v>3080.2675389999999</v>
      </c>
      <c r="U62" s="28">
        <f t="shared" si="4"/>
        <v>4.096193615763899</v>
      </c>
      <c r="V62" s="34">
        <f t="shared" si="5"/>
        <v>-0.2468606672545226</v>
      </c>
    </row>
    <row r="63" spans="1:22" ht="15" x14ac:dyDescent="0.2">
      <c r="A63" s="32" t="s">
        <v>9</v>
      </c>
      <c r="B63" s="9" t="s">
        <v>32</v>
      </c>
      <c r="C63" s="9" t="s">
        <v>30</v>
      </c>
      <c r="D63" s="9" t="s">
        <v>146</v>
      </c>
      <c r="E63" s="9" t="s">
        <v>147</v>
      </c>
      <c r="F63" s="9" t="s">
        <v>20</v>
      </c>
      <c r="G63" s="9" t="s">
        <v>96</v>
      </c>
      <c r="H63" s="16" t="s">
        <v>97</v>
      </c>
      <c r="I63" s="38">
        <v>1712.540491</v>
      </c>
      <c r="J63" s="36">
        <v>222.81441599999999</v>
      </c>
      <c r="K63" s="37">
        <v>1935.3549069999999</v>
      </c>
      <c r="L63" s="36">
        <v>13127.749981000001</v>
      </c>
      <c r="M63" s="36">
        <v>1334.772577</v>
      </c>
      <c r="N63" s="39">
        <v>14462.522558999999</v>
      </c>
      <c r="O63" s="38">
        <v>1985.352351</v>
      </c>
      <c r="P63" s="36">
        <v>255.09451100000001</v>
      </c>
      <c r="Q63" s="37">
        <v>2240.4468619999998</v>
      </c>
      <c r="R63" s="36">
        <v>11942.050450000001</v>
      </c>
      <c r="S63" s="36">
        <v>1433.6399289999999</v>
      </c>
      <c r="T63" s="39">
        <v>13375.69038</v>
      </c>
      <c r="U63" s="28">
        <f t="shared" si="4"/>
        <v>-13.617459988658275</v>
      </c>
      <c r="V63" s="34">
        <f t="shared" si="5"/>
        <v>8.1254286554441002</v>
      </c>
    </row>
    <row r="64" spans="1:22" ht="15" x14ac:dyDescent="0.2">
      <c r="A64" s="32" t="s">
        <v>9</v>
      </c>
      <c r="B64" s="9" t="s">
        <v>32</v>
      </c>
      <c r="C64" s="9" t="s">
        <v>30</v>
      </c>
      <c r="D64" s="9" t="s">
        <v>162</v>
      </c>
      <c r="E64" s="9" t="s">
        <v>163</v>
      </c>
      <c r="F64" s="9" t="s">
        <v>51</v>
      </c>
      <c r="G64" s="9" t="s">
        <v>51</v>
      </c>
      <c r="H64" s="16" t="s">
        <v>164</v>
      </c>
      <c r="I64" s="38">
        <v>2039.808</v>
      </c>
      <c r="J64" s="36">
        <v>126.35339999999999</v>
      </c>
      <c r="K64" s="37">
        <v>2166.1614</v>
      </c>
      <c r="L64" s="36">
        <v>19821.673599999998</v>
      </c>
      <c r="M64" s="36">
        <v>1090.0083</v>
      </c>
      <c r="N64" s="39">
        <v>20911.6819</v>
      </c>
      <c r="O64" s="38">
        <v>4732.1800999999996</v>
      </c>
      <c r="P64" s="36">
        <v>737.41020000000003</v>
      </c>
      <c r="Q64" s="37">
        <v>5469.5902999999998</v>
      </c>
      <c r="R64" s="36">
        <v>25668.34</v>
      </c>
      <c r="S64" s="36">
        <v>1988.6960999999999</v>
      </c>
      <c r="T64" s="39">
        <v>27657.036100000001</v>
      </c>
      <c r="U64" s="28">
        <f t="shared" si="4"/>
        <v>-60.396276847280504</v>
      </c>
      <c r="V64" s="34">
        <f t="shared" si="5"/>
        <v>-24.389288048114455</v>
      </c>
    </row>
    <row r="65" spans="1:24" ht="15" x14ac:dyDescent="0.2">
      <c r="A65" s="32" t="s">
        <v>9</v>
      </c>
      <c r="B65" s="9" t="s">
        <v>32</v>
      </c>
      <c r="C65" s="9" t="s">
        <v>30</v>
      </c>
      <c r="D65" s="9" t="s">
        <v>214</v>
      </c>
      <c r="E65" s="9" t="s">
        <v>126</v>
      </c>
      <c r="F65" s="9" t="s">
        <v>57</v>
      </c>
      <c r="G65" s="9" t="s">
        <v>58</v>
      </c>
      <c r="H65" s="16" t="s">
        <v>58</v>
      </c>
      <c r="I65" s="38">
        <v>8112.4574380000004</v>
      </c>
      <c r="J65" s="36">
        <v>206.432242</v>
      </c>
      <c r="K65" s="37">
        <v>8318.8896800000002</v>
      </c>
      <c r="L65" s="36">
        <v>46704.487026000003</v>
      </c>
      <c r="M65" s="36">
        <v>1310.0134889999999</v>
      </c>
      <c r="N65" s="39">
        <v>48014.500515</v>
      </c>
      <c r="O65" s="38">
        <v>6813.2641780000004</v>
      </c>
      <c r="P65" s="36">
        <v>186.11227099999999</v>
      </c>
      <c r="Q65" s="37">
        <v>6999.3764490000003</v>
      </c>
      <c r="R65" s="36">
        <v>48753.621427999999</v>
      </c>
      <c r="S65" s="36">
        <v>1158.9255639999999</v>
      </c>
      <c r="T65" s="39">
        <v>49912.546992000003</v>
      </c>
      <c r="U65" s="28">
        <f t="shared" si="4"/>
        <v>18.851868314477048</v>
      </c>
      <c r="V65" s="34">
        <f t="shared" si="5"/>
        <v>-3.8027441823480279</v>
      </c>
    </row>
    <row r="66" spans="1:24" ht="15" x14ac:dyDescent="0.2">
      <c r="A66" s="32" t="s">
        <v>9</v>
      </c>
      <c r="B66" s="9" t="s">
        <v>32</v>
      </c>
      <c r="C66" s="9" t="s">
        <v>30</v>
      </c>
      <c r="D66" s="9" t="s">
        <v>214</v>
      </c>
      <c r="E66" s="9" t="s">
        <v>149</v>
      </c>
      <c r="F66" s="9" t="s">
        <v>57</v>
      </c>
      <c r="G66" s="9" t="s">
        <v>58</v>
      </c>
      <c r="H66" s="16" t="s">
        <v>150</v>
      </c>
      <c r="I66" s="38">
        <v>3765.706412</v>
      </c>
      <c r="J66" s="36">
        <v>117.665018</v>
      </c>
      <c r="K66" s="37">
        <v>3883.3714300000001</v>
      </c>
      <c r="L66" s="36">
        <v>21683.707695000001</v>
      </c>
      <c r="M66" s="36">
        <v>669.72303699999998</v>
      </c>
      <c r="N66" s="39">
        <v>22353.430731</v>
      </c>
      <c r="O66" s="38">
        <v>3508.5071069999999</v>
      </c>
      <c r="P66" s="36">
        <v>95.515505000000005</v>
      </c>
      <c r="Q66" s="37">
        <v>3604.0226120000002</v>
      </c>
      <c r="R66" s="36">
        <v>20979.223428000001</v>
      </c>
      <c r="S66" s="36">
        <v>538.25260700000001</v>
      </c>
      <c r="T66" s="39">
        <v>21517.476035</v>
      </c>
      <c r="U66" s="28">
        <f t="shared" si="4"/>
        <v>7.7510284499846538</v>
      </c>
      <c r="V66" s="34">
        <f t="shared" si="5"/>
        <v>3.8850034950207446</v>
      </c>
    </row>
    <row r="67" spans="1:24" ht="15" x14ac:dyDescent="0.2">
      <c r="A67" s="32" t="s">
        <v>9</v>
      </c>
      <c r="B67" s="9" t="s">
        <v>32</v>
      </c>
      <c r="C67" s="9" t="s">
        <v>30</v>
      </c>
      <c r="D67" s="9" t="s">
        <v>214</v>
      </c>
      <c r="E67" s="9" t="s">
        <v>151</v>
      </c>
      <c r="F67" s="9" t="s">
        <v>57</v>
      </c>
      <c r="G67" s="9" t="s">
        <v>58</v>
      </c>
      <c r="H67" s="16" t="s">
        <v>58</v>
      </c>
      <c r="I67" s="38">
        <v>2864.536654</v>
      </c>
      <c r="J67" s="36">
        <v>35.612954000000002</v>
      </c>
      <c r="K67" s="37">
        <v>2900.1496080000002</v>
      </c>
      <c r="L67" s="36">
        <v>13704.292904</v>
      </c>
      <c r="M67" s="36">
        <v>180.658241</v>
      </c>
      <c r="N67" s="39">
        <v>13884.951145000001</v>
      </c>
      <c r="O67" s="38">
        <v>1520.0471930000001</v>
      </c>
      <c r="P67" s="36">
        <v>8.8809749999999994</v>
      </c>
      <c r="Q67" s="37">
        <v>1528.9281679999999</v>
      </c>
      <c r="R67" s="36">
        <v>9727.3171700000003</v>
      </c>
      <c r="S67" s="36">
        <v>115.144789</v>
      </c>
      <c r="T67" s="39">
        <v>9842.4619590000002</v>
      </c>
      <c r="U67" s="28">
        <f t="shared" si="4"/>
        <v>89.685144711128146</v>
      </c>
      <c r="V67" s="34">
        <f t="shared" si="5"/>
        <v>41.071931015222532</v>
      </c>
    </row>
    <row r="68" spans="1:24" ht="15" x14ac:dyDescent="0.2">
      <c r="A68" s="32" t="s">
        <v>9</v>
      </c>
      <c r="B68" s="9" t="s">
        <v>32</v>
      </c>
      <c r="C68" s="9" t="s">
        <v>30</v>
      </c>
      <c r="D68" s="9" t="s">
        <v>214</v>
      </c>
      <c r="E68" s="9" t="s">
        <v>153</v>
      </c>
      <c r="F68" s="9" t="s">
        <v>57</v>
      </c>
      <c r="G68" s="9" t="s">
        <v>58</v>
      </c>
      <c r="H68" s="16" t="s">
        <v>70</v>
      </c>
      <c r="I68" s="38">
        <v>1204.6057430000001</v>
      </c>
      <c r="J68" s="36">
        <v>45.623745999999997</v>
      </c>
      <c r="K68" s="37">
        <v>1250.2294890000001</v>
      </c>
      <c r="L68" s="36">
        <v>7675.5399600000001</v>
      </c>
      <c r="M68" s="36">
        <v>229.60476299999999</v>
      </c>
      <c r="N68" s="39">
        <v>7905.1447230000003</v>
      </c>
      <c r="O68" s="38">
        <v>1138.7074399999999</v>
      </c>
      <c r="P68" s="36">
        <v>31.086586</v>
      </c>
      <c r="Q68" s="37">
        <v>1169.794026</v>
      </c>
      <c r="R68" s="36">
        <v>5679.4542460000002</v>
      </c>
      <c r="S68" s="36">
        <v>142.654764</v>
      </c>
      <c r="T68" s="39">
        <v>5822.1090100000001</v>
      </c>
      <c r="U68" s="28">
        <f t="shared" si="4"/>
        <v>6.8760363971973382</v>
      </c>
      <c r="V68" s="34">
        <f t="shared" si="5"/>
        <v>35.77802664673915</v>
      </c>
    </row>
    <row r="69" spans="1:24" ht="15" x14ac:dyDescent="0.2">
      <c r="A69" s="32" t="s">
        <v>9</v>
      </c>
      <c r="B69" s="9" t="s">
        <v>32</v>
      </c>
      <c r="C69" s="9" t="s">
        <v>30</v>
      </c>
      <c r="D69" s="9" t="s">
        <v>214</v>
      </c>
      <c r="E69" s="9" t="s">
        <v>152</v>
      </c>
      <c r="F69" s="9" t="s">
        <v>57</v>
      </c>
      <c r="G69" s="9" t="s">
        <v>58</v>
      </c>
      <c r="H69" s="16" t="s">
        <v>150</v>
      </c>
      <c r="I69" s="38">
        <v>74.227199999999996</v>
      </c>
      <c r="J69" s="36">
        <v>2.0212870000000001</v>
      </c>
      <c r="K69" s="37">
        <v>76.248486</v>
      </c>
      <c r="L69" s="36">
        <v>886.62102000000004</v>
      </c>
      <c r="M69" s="36">
        <v>18.660778000000001</v>
      </c>
      <c r="N69" s="39">
        <v>905.28179799999998</v>
      </c>
      <c r="O69" s="38">
        <v>73.438204999999996</v>
      </c>
      <c r="P69" s="36">
        <v>4.1471809999999998</v>
      </c>
      <c r="Q69" s="37">
        <v>77.585386</v>
      </c>
      <c r="R69" s="36">
        <v>779.07045600000004</v>
      </c>
      <c r="S69" s="36">
        <v>36.402554000000002</v>
      </c>
      <c r="T69" s="39">
        <v>815.47301000000004</v>
      </c>
      <c r="U69" s="28">
        <f t="shared" si="4"/>
        <v>-1.7231337870768582</v>
      </c>
      <c r="V69" s="34">
        <f t="shared" si="5"/>
        <v>11.013091408138687</v>
      </c>
    </row>
    <row r="70" spans="1:24" ht="15" x14ac:dyDescent="0.2">
      <c r="A70" s="32" t="s">
        <v>9</v>
      </c>
      <c r="B70" s="9" t="s">
        <v>32</v>
      </c>
      <c r="C70" s="9" t="s">
        <v>30</v>
      </c>
      <c r="D70" s="9" t="s">
        <v>214</v>
      </c>
      <c r="E70" s="9" t="s">
        <v>217</v>
      </c>
      <c r="F70" s="9" t="s">
        <v>57</v>
      </c>
      <c r="G70" s="9" t="s">
        <v>58</v>
      </c>
      <c r="H70" s="16" t="s">
        <v>150</v>
      </c>
      <c r="I70" s="38">
        <v>0</v>
      </c>
      <c r="J70" s="36">
        <v>0</v>
      </c>
      <c r="K70" s="37">
        <v>0</v>
      </c>
      <c r="L70" s="36">
        <v>30.680976000000001</v>
      </c>
      <c r="M70" s="36">
        <v>0.60430200000000001</v>
      </c>
      <c r="N70" s="39">
        <v>31.285278000000002</v>
      </c>
      <c r="O70" s="38">
        <v>0</v>
      </c>
      <c r="P70" s="36">
        <v>0</v>
      </c>
      <c r="Q70" s="37">
        <v>0</v>
      </c>
      <c r="R70" s="36">
        <v>0</v>
      </c>
      <c r="S70" s="36">
        <v>0</v>
      </c>
      <c r="T70" s="39">
        <v>0</v>
      </c>
      <c r="U70" s="27" t="s">
        <v>17</v>
      </c>
      <c r="V70" s="33" t="s">
        <v>17</v>
      </c>
    </row>
    <row r="71" spans="1:24" ht="15" x14ac:dyDescent="0.2">
      <c r="A71" s="32" t="s">
        <v>9</v>
      </c>
      <c r="B71" s="9" t="s">
        <v>32</v>
      </c>
      <c r="C71" s="9" t="s">
        <v>30</v>
      </c>
      <c r="D71" s="9" t="s">
        <v>214</v>
      </c>
      <c r="E71" s="9" t="s">
        <v>210</v>
      </c>
      <c r="F71" s="9" t="s">
        <v>57</v>
      </c>
      <c r="G71" s="9" t="s">
        <v>58</v>
      </c>
      <c r="H71" s="16" t="s">
        <v>150</v>
      </c>
      <c r="I71" s="38">
        <v>0</v>
      </c>
      <c r="J71" s="36">
        <v>0</v>
      </c>
      <c r="K71" s="37">
        <v>0</v>
      </c>
      <c r="L71" s="36">
        <v>0.11264</v>
      </c>
      <c r="M71" s="36">
        <v>5.4999999999999997E-3</v>
      </c>
      <c r="N71" s="39">
        <v>0.11814</v>
      </c>
      <c r="O71" s="38">
        <v>0</v>
      </c>
      <c r="P71" s="36">
        <v>0</v>
      </c>
      <c r="Q71" s="37">
        <v>0</v>
      </c>
      <c r="R71" s="36">
        <v>25.219550000000002</v>
      </c>
      <c r="S71" s="36">
        <v>0.19939899999999999</v>
      </c>
      <c r="T71" s="39">
        <v>25.418949000000001</v>
      </c>
      <c r="U71" s="27" t="s">
        <v>17</v>
      </c>
      <c r="V71" s="34">
        <f t="shared" si="5"/>
        <v>-99.535228620191972</v>
      </c>
    </row>
    <row r="72" spans="1:24" ht="15" x14ac:dyDescent="0.2">
      <c r="A72" s="32"/>
      <c r="B72" s="9"/>
      <c r="C72" s="9"/>
      <c r="D72" s="9"/>
      <c r="E72" s="9"/>
      <c r="F72" s="9"/>
      <c r="G72" s="9"/>
      <c r="H72" s="16"/>
      <c r="I72" s="18"/>
      <c r="J72" s="10"/>
      <c r="K72" s="11"/>
      <c r="L72" s="10"/>
      <c r="M72" s="10"/>
      <c r="N72" s="19"/>
      <c r="O72" s="18"/>
      <c r="P72" s="10"/>
      <c r="Q72" s="11"/>
      <c r="R72" s="10"/>
      <c r="S72" s="10"/>
      <c r="T72" s="19"/>
      <c r="U72" s="28"/>
      <c r="V72" s="34"/>
    </row>
    <row r="73" spans="1:24" s="5" customFormat="1" ht="20.25" customHeight="1" x14ac:dyDescent="0.3">
      <c r="A73" s="55" t="s">
        <v>9</v>
      </c>
      <c r="B73" s="56"/>
      <c r="C73" s="56"/>
      <c r="D73" s="56"/>
      <c r="E73" s="56"/>
      <c r="F73" s="56"/>
      <c r="G73" s="56"/>
      <c r="H73" s="57"/>
      <c r="I73" s="20">
        <f t="shared" ref="I73:T73" si="6">SUM(I5:I71)</f>
        <v>104215.51608499998</v>
      </c>
      <c r="J73" s="12">
        <f t="shared" si="6"/>
        <v>8936.3269749999981</v>
      </c>
      <c r="K73" s="12">
        <f t="shared" si="6"/>
        <v>113151.84306099998</v>
      </c>
      <c r="L73" s="12">
        <f t="shared" si="6"/>
        <v>753260.18794999982</v>
      </c>
      <c r="M73" s="12">
        <f t="shared" si="6"/>
        <v>56279.342163000001</v>
      </c>
      <c r="N73" s="21">
        <f t="shared" si="6"/>
        <v>809539.53011199983</v>
      </c>
      <c r="O73" s="20">
        <f t="shared" si="6"/>
        <v>100066.56054399999</v>
      </c>
      <c r="P73" s="12">
        <f t="shared" si="6"/>
        <v>7888.5346190000027</v>
      </c>
      <c r="Q73" s="12">
        <f t="shared" si="6"/>
        <v>107955.09516300001</v>
      </c>
      <c r="R73" s="12">
        <f t="shared" si="6"/>
        <v>699706.49918600032</v>
      </c>
      <c r="S73" s="12">
        <f t="shared" si="6"/>
        <v>52904.758629999997</v>
      </c>
      <c r="T73" s="21">
        <f t="shared" si="6"/>
        <v>752611.25781700015</v>
      </c>
      <c r="U73" s="29">
        <f>+((K73/Q73)-1)*100</f>
        <v>4.8138051197615717</v>
      </c>
      <c r="V73" s="35">
        <f>+((N73/T73)-1)*100</f>
        <v>7.5641005504121672</v>
      </c>
      <c r="X73" s="1"/>
    </row>
    <row r="74" spans="1:24" ht="15.75" x14ac:dyDescent="0.2">
      <c r="A74" s="17"/>
      <c r="B74" s="8"/>
      <c r="C74" s="8"/>
      <c r="D74" s="8"/>
      <c r="E74" s="8"/>
      <c r="F74" s="8"/>
      <c r="G74" s="8"/>
      <c r="H74" s="15"/>
      <c r="I74" s="22"/>
      <c r="J74" s="13"/>
      <c r="K74" s="14"/>
      <c r="L74" s="13"/>
      <c r="M74" s="13"/>
      <c r="N74" s="23"/>
      <c r="O74" s="22"/>
      <c r="P74" s="13"/>
      <c r="Q74" s="14"/>
      <c r="R74" s="13"/>
      <c r="S74" s="13"/>
      <c r="T74" s="23"/>
      <c r="U74" s="28"/>
      <c r="V74" s="34"/>
    </row>
    <row r="75" spans="1:24" ht="15" x14ac:dyDescent="0.2">
      <c r="A75" s="32" t="s">
        <v>21</v>
      </c>
      <c r="B75" s="9"/>
      <c r="C75" s="9" t="s">
        <v>30</v>
      </c>
      <c r="D75" s="9" t="s">
        <v>22</v>
      </c>
      <c r="E75" s="9" t="s">
        <v>24</v>
      </c>
      <c r="F75" s="9" t="s">
        <v>20</v>
      </c>
      <c r="G75" s="9" t="s">
        <v>20</v>
      </c>
      <c r="H75" s="16" t="s">
        <v>23</v>
      </c>
      <c r="I75" s="38">
        <v>27446.489126</v>
      </c>
      <c r="J75" s="36">
        <v>0</v>
      </c>
      <c r="K75" s="37">
        <v>27446.489126</v>
      </c>
      <c r="L75" s="36">
        <v>188674.39458299999</v>
      </c>
      <c r="M75" s="36">
        <v>0</v>
      </c>
      <c r="N75" s="39">
        <v>188674.39458299999</v>
      </c>
      <c r="O75" s="38">
        <v>27287.226806999999</v>
      </c>
      <c r="P75" s="36">
        <v>0</v>
      </c>
      <c r="Q75" s="37">
        <v>27287.226806999999</v>
      </c>
      <c r="R75" s="36">
        <v>179939.08850300001</v>
      </c>
      <c r="S75" s="36">
        <v>0</v>
      </c>
      <c r="T75" s="39">
        <v>179939.08850300001</v>
      </c>
      <c r="U75" s="28">
        <f t="shared" ref="U75" si="7">+((K75/Q75)-1)*100</f>
        <v>0.58365153823234373</v>
      </c>
      <c r="V75" s="34">
        <f t="shared" ref="V75" si="8">+((N75/T75)-1)*100</f>
        <v>4.8545906021160823</v>
      </c>
    </row>
    <row r="76" spans="1:24" ht="15" x14ac:dyDescent="0.2">
      <c r="A76" s="32" t="s">
        <v>21</v>
      </c>
      <c r="B76" s="9"/>
      <c r="C76" s="9" t="s">
        <v>30</v>
      </c>
      <c r="D76" s="9" t="s">
        <v>179</v>
      </c>
      <c r="E76" s="9" t="s">
        <v>180</v>
      </c>
      <c r="F76" s="9" t="s">
        <v>57</v>
      </c>
      <c r="G76" s="9" t="s">
        <v>58</v>
      </c>
      <c r="H76" s="16" t="s">
        <v>181</v>
      </c>
      <c r="I76" s="38">
        <v>2524.3840359999999</v>
      </c>
      <c r="J76" s="36">
        <v>0</v>
      </c>
      <c r="K76" s="37">
        <v>2524.3840359999999</v>
      </c>
      <c r="L76" s="36">
        <v>10140.565842</v>
      </c>
      <c r="M76" s="36">
        <v>0</v>
      </c>
      <c r="N76" s="39">
        <v>10140.565842</v>
      </c>
      <c r="O76" s="38">
        <v>0</v>
      </c>
      <c r="P76" s="36">
        <v>0</v>
      </c>
      <c r="Q76" s="37">
        <v>0</v>
      </c>
      <c r="R76" s="36">
        <v>0</v>
      </c>
      <c r="S76" s="36">
        <v>0</v>
      </c>
      <c r="T76" s="39">
        <v>0</v>
      </c>
      <c r="U76" s="27" t="s">
        <v>17</v>
      </c>
      <c r="V76" s="33" t="s">
        <v>17</v>
      </c>
    </row>
    <row r="77" spans="1:24" ht="15.75" x14ac:dyDescent="0.2">
      <c r="A77" s="17"/>
      <c r="B77" s="8"/>
      <c r="C77" s="8"/>
      <c r="D77" s="8"/>
      <c r="E77" s="8"/>
      <c r="F77" s="8"/>
      <c r="G77" s="8"/>
      <c r="H77" s="15"/>
      <c r="I77" s="22"/>
      <c r="J77" s="13"/>
      <c r="K77" s="14"/>
      <c r="L77" s="13"/>
      <c r="M77" s="13"/>
      <c r="N77" s="23"/>
      <c r="O77" s="22"/>
      <c r="P77" s="13"/>
      <c r="Q77" s="14"/>
      <c r="R77" s="13"/>
      <c r="S77" s="13"/>
      <c r="T77" s="23"/>
      <c r="U77" s="28"/>
      <c r="V77" s="34"/>
    </row>
    <row r="78" spans="1:24" ht="21" thickBot="1" x14ac:dyDescent="0.35">
      <c r="A78" s="48" t="s">
        <v>18</v>
      </c>
      <c r="B78" s="49"/>
      <c r="C78" s="49"/>
      <c r="D78" s="49"/>
      <c r="E78" s="49"/>
      <c r="F78" s="49"/>
      <c r="G78" s="49"/>
      <c r="H78" s="50"/>
      <c r="I78" s="24">
        <f t="shared" ref="I78:T78" si="9">SUM(I75:I76)</f>
        <v>29970.873162</v>
      </c>
      <c r="J78" s="25">
        <f t="shared" si="9"/>
        <v>0</v>
      </c>
      <c r="K78" s="25">
        <f t="shared" si="9"/>
        <v>29970.873162</v>
      </c>
      <c r="L78" s="25">
        <f t="shared" si="9"/>
        <v>198814.960425</v>
      </c>
      <c r="M78" s="25">
        <f t="shared" si="9"/>
        <v>0</v>
      </c>
      <c r="N78" s="26">
        <f t="shared" si="9"/>
        <v>198814.960425</v>
      </c>
      <c r="O78" s="24">
        <f t="shared" si="9"/>
        <v>27287.226806999999</v>
      </c>
      <c r="P78" s="25">
        <f t="shared" si="9"/>
        <v>0</v>
      </c>
      <c r="Q78" s="25">
        <f t="shared" si="9"/>
        <v>27287.226806999999</v>
      </c>
      <c r="R78" s="25">
        <f t="shared" si="9"/>
        <v>179939.08850300001</v>
      </c>
      <c r="S78" s="25">
        <f t="shared" si="9"/>
        <v>0</v>
      </c>
      <c r="T78" s="26">
        <f t="shared" si="9"/>
        <v>179939.08850300001</v>
      </c>
      <c r="U78" s="46">
        <f>+((K78/Q78)-1)*100</f>
        <v>9.8348079633785446</v>
      </c>
      <c r="V78" s="47">
        <f>+((N78/T78)-1)*100</f>
        <v>10.490145348093893</v>
      </c>
    </row>
    <row r="79" spans="1:24" ht="15" x14ac:dyDescent="0.2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4" ht="15" x14ac:dyDescent="0.2">
      <c r="A80" s="40" t="s">
        <v>25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 x14ac:dyDescent="0.2">
      <c r="A81" s="40" t="s">
        <v>26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 x14ac:dyDescent="0.2">
      <c r="A82" s="40" t="s">
        <v>27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 x14ac:dyDescent="0.2">
      <c r="A83" s="40" t="s">
        <v>28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 x14ac:dyDescent="0.2">
      <c r="A84" s="40" t="s">
        <v>29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 x14ac:dyDescent="0.2">
      <c r="A85" s="6" t="s">
        <v>19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 x14ac:dyDescent="0.2">
      <c r="A86" s="7" t="s">
        <v>31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 x14ac:dyDescent="0.2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 x14ac:dyDescent="0.2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 x14ac:dyDescent="0.2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 x14ac:dyDescent="0.2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 x14ac:dyDescent="0.2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 x14ac:dyDescent="0.2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" x14ac:dyDescent="0.2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" x14ac:dyDescent="0.2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" x14ac:dyDescent="0.2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" x14ac:dyDescent="0.2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x14ac:dyDescent="0.2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x14ac:dyDescent="0.2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</sheetData>
  <sortState ref="A75:T76">
    <sortCondition descending="1" ref="N75:N76"/>
  </sortState>
  <mergeCells count="5">
    <mergeCell ref="A78:H78"/>
    <mergeCell ref="A1:F1"/>
    <mergeCell ref="I3:N3"/>
    <mergeCell ref="O3:T3"/>
    <mergeCell ref="A73:H73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2013-08-22T19:50:18Z</dcterms:modified>
</cp:coreProperties>
</file>