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9 " sheetId="1" r:id="rId1"/>
  </sheets>
  <calcPr calcId="145621"/>
</workbook>
</file>

<file path=xl/calcChain.xml><?xml version="1.0" encoding="utf-8"?>
<calcChain xmlns="http://schemas.openxmlformats.org/spreadsheetml/2006/main">
  <c r="V79" i="1" l="1"/>
  <c r="V78" i="1"/>
  <c r="U78" i="1"/>
  <c r="V77" i="1"/>
  <c r="U77" i="1"/>
  <c r="V76" i="1"/>
  <c r="U76" i="1"/>
  <c r="V75" i="1"/>
  <c r="U75" i="1"/>
  <c r="V74" i="1"/>
  <c r="U74" i="1"/>
  <c r="V72" i="1"/>
  <c r="V71" i="1"/>
  <c r="U71" i="1"/>
  <c r="V70" i="1"/>
  <c r="U70" i="1"/>
  <c r="V69" i="1"/>
  <c r="V67" i="1"/>
  <c r="U67" i="1"/>
  <c r="V64" i="1"/>
  <c r="U64" i="1"/>
  <c r="V63" i="1"/>
  <c r="U63" i="1"/>
  <c r="V62" i="1"/>
  <c r="U62" i="1"/>
  <c r="V61" i="1"/>
  <c r="V58" i="1"/>
  <c r="V57" i="1"/>
  <c r="U57" i="1"/>
  <c r="V56" i="1"/>
  <c r="U56" i="1"/>
  <c r="V55" i="1"/>
  <c r="U55" i="1"/>
  <c r="V53" i="1"/>
  <c r="V52" i="1"/>
  <c r="U52" i="1"/>
  <c r="V51" i="1"/>
  <c r="U51" i="1"/>
  <c r="V50" i="1"/>
  <c r="U50" i="1"/>
  <c r="V49" i="1"/>
  <c r="U49" i="1"/>
  <c r="V48" i="1"/>
  <c r="U48" i="1"/>
  <c r="V46" i="1"/>
  <c r="V45" i="1"/>
  <c r="U45" i="1"/>
  <c r="V44" i="1"/>
  <c r="U44" i="1"/>
  <c r="V42" i="1"/>
  <c r="U42" i="1"/>
  <c r="V40" i="1"/>
  <c r="U40" i="1"/>
  <c r="V39" i="1"/>
  <c r="V38" i="1"/>
  <c r="U38" i="1"/>
  <c r="V37" i="1"/>
  <c r="U37" i="1"/>
  <c r="V36" i="1"/>
  <c r="V35" i="1"/>
  <c r="V34" i="1"/>
  <c r="U34" i="1"/>
  <c r="V33" i="1"/>
  <c r="U33" i="1"/>
  <c r="V31" i="1"/>
  <c r="U31" i="1"/>
  <c r="V30" i="1"/>
  <c r="V29" i="1"/>
  <c r="V28" i="1"/>
  <c r="V24" i="1"/>
  <c r="V23" i="1"/>
  <c r="U23" i="1"/>
  <c r="V22" i="1"/>
  <c r="U22" i="1"/>
  <c r="V21" i="1"/>
  <c r="U21" i="1"/>
  <c r="V20" i="1"/>
  <c r="U20" i="1"/>
  <c r="V19" i="1"/>
  <c r="U19" i="1"/>
  <c r="V18" i="1"/>
  <c r="V17" i="1"/>
  <c r="V16" i="1"/>
  <c r="U16" i="1"/>
  <c r="V15" i="1"/>
  <c r="U15" i="1"/>
  <c r="V14" i="1"/>
  <c r="U14" i="1"/>
  <c r="V13" i="1"/>
  <c r="U13" i="1"/>
  <c r="V6" i="1"/>
  <c r="V12" i="1" l="1"/>
  <c r="U12" i="1"/>
  <c r="V11" i="1"/>
  <c r="V10" i="1"/>
  <c r="U10" i="1"/>
  <c r="V9" i="1"/>
  <c r="U9" i="1"/>
  <c r="T86" i="1" l="1"/>
  <c r="S86" i="1"/>
  <c r="R86" i="1"/>
  <c r="Q86" i="1"/>
  <c r="P86" i="1"/>
  <c r="O86" i="1"/>
  <c r="N86" i="1"/>
  <c r="M86" i="1"/>
  <c r="L86" i="1"/>
  <c r="K86" i="1"/>
  <c r="J86" i="1"/>
  <c r="I86" i="1"/>
  <c r="T82" i="1" l="1"/>
  <c r="S82" i="1"/>
  <c r="R82" i="1"/>
  <c r="Q82" i="1"/>
  <c r="P82" i="1"/>
  <c r="O82" i="1"/>
  <c r="N82" i="1"/>
  <c r="M82" i="1"/>
  <c r="L82" i="1"/>
  <c r="K82" i="1"/>
  <c r="J82" i="1"/>
  <c r="I82" i="1"/>
  <c r="V82" i="1" l="1"/>
  <c r="U82" i="1"/>
</calcChain>
</file>

<file path=xl/sharedStrings.xml><?xml version="1.0" encoding="utf-8"?>
<sst xmlns="http://schemas.openxmlformats.org/spreadsheetml/2006/main" count="691" uniqueCount="239">
  <si>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</si>
  <si>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</si>
  <si>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</si>
  <si>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</si>
  <si>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</si>
  <si>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</si>
  <si>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</si>
  <si>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</si>
  <si>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</si>
  <si>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</si>
  <si>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</si>
  <si>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</si>
  <si>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</si>
  <si>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</si>
  <si>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</si>
  <si>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</si>
  <si>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</si>
  <si>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</si>
  <si>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---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</si>
  <si>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</si>
  <si>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RÉGIMEN GENERAL</t>
  </si>
  <si>
    <t>JUNIN</t>
  </si>
  <si>
    <t>YAULI</t>
  </si>
  <si>
    <t>PRODUCCIÓN MINERA METÁLICA DE PLOMO (TMF) - 2013/2012</t>
  </si>
  <si>
    <t>C.M.LA OROYA-REFINACION 1 Y 2</t>
  </si>
  <si>
    <t>REFINACIÓN</t>
  </si>
  <si>
    <t>REFINERÍA</t>
  </si>
  <si>
    <t>LA OROYA</t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</si>
  <si>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</si>
  <si>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</si>
  <si>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</si>
  <si>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</si>
  <si>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</si>
  <si>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</si>
  <si>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</si>
  <si>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BREXIA GOLDPLATA PERU S.A.C.</t>
  </si>
  <si>
    <t>SANDRA Nº 105</t>
  </si>
  <si>
    <t>AREQUIPA</t>
  </si>
  <si>
    <t>CAYLLOMA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</si>
  <si>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</si>
  <si>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</si>
  <si>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</si>
  <si>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</si>
  <si>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</si>
  <si>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</si>
  <si>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</si>
  <si>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</si>
  <si>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</si>
  <si>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</si>
  <si>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</si>
  <si>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UCHUCCHACUA</t>
  </si>
  <si>
    <t>PASCO</t>
  </si>
  <si>
    <t>DANIEL ALCIDES CARRION</t>
  </si>
  <si>
    <t>YANAHUANCA</t>
  </si>
  <si>
    <t>MALLAY</t>
  </si>
  <si>
    <t>LIMA</t>
  </si>
  <si>
    <t>OYON</t>
  </si>
  <si>
    <t>RECUPERADA</t>
  </si>
  <si>
    <t>ANGARAES</t>
  </si>
  <si>
    <t>LIRCAY</t>
  </si>
  <si>
    <t>JULCANI</t>
  </si>
  <si>
    <t>CCOCHACCASA</t>
  </si>
  <si>
    <t>LIXIViACIÓN</t>
  </si>
  <si>
    <t>COMPAÑIA MINERA ANCASH S.A.C.</t>
  </si>
  <si>
    <t>CARMELITA</t>
  </si>
  <si>
    <t>RECUAY</t>
  </si>
  <si>
    <t>CATAC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</si>
  <si>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</si>
  <si>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</si>
  <si>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</si>
  <si>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</si>
  <si>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</si>
  <si>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</si>
  <si>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CONDESUYOS</t>
  </si>
  <si>
    <t>CAYARANI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</si>
  <si>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</si>
  <si>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</si>
  <si>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</si>
  <si>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</si>
  <si>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</si>
  <si>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</si>
  <si>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</si>
  <si>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</si>
  <si>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</si>
  <si>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</si>
  <si>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HUACHOCOLPA UNO</t>
  </si>
  <si>
    <t>HUACHOCOLPA</t>
  </si>
  <si>
    <t>AREQUIPA-M</t>
  </si>
  <si>
    <t>CARHUAZ</t>
  </si>
  <si>
    <t>SAN MIGUEL DE ACO</t>
  </si>
  <si>
    <t>COMPAÑIA MINERA CERRO PUCAPUNTA S.A.C.</t>
  </si>
  <si>
    <t>MINAS UTCUYACU JLC</t>
  </si>
  <si>
    <t>COMPAÑIA MINERA MAXPALA S.A.C.</t>
  </si>
  <si>
    <t>MINERA CONDOR III</t>
  </si>
  <si>
    <t>COMPAÑIA MINERA MILPO S.A.A.</t>
  </si>
  <si>
    <t>CERRO LINDO</t>
  </si>
  <si>
    <t>ICA</t>
  </si>
  <si>
    <t>CHINCHA</t>
  </si>
  <si>
    <t>CHAVIN</t>
  </si>
  <si>
    <t>MILPO Nº1</t>
  </si>
  <si>
    <t>YANACANCHA</t>
  </si>
  <si>
    <t>COMPAÑIA MINERA QUIRUVILCA S.A.</t>
  </si>
  <si>
    <t>QUIRUVILCA</t>
  </si>
  <si>
    <t>LA LIBERTAD</t>
  </si>
  <si>
    <t>SANTIAGO DE CHUCO</t>
  </si>
  <si>
    <t>HUARON</t>
  </si>
  <si>
    <t>HUAYLLAY</t>
  </si>
  <si>
    <t>COMPAÑIA MINERA RAURA S.A.</t>
  </si>
  <si>
    <t>ACUMULACION RAURA</t>
  </si>
  <si>
    <t>HUANUCO</t>
  </si>
  <si>
    <t>LAURICOCHA</t>
  </si>
  <si>
    <t>SAN MIGUEL DE CAURI</t>
  </si>
  <si>
    <t>COMPAÑIA MINERA SAN IGNACIO DE MOROCOCHA S.A.A.</t>
  </si>
  <si>
    <t>SAN VICENTE</t>
  </si>
  <si>
    <t>CHANCHAMAYO</t>
  </si>
  <si>
    <t>VITOC</t>
  </si>
  <si>
    <t>PALMAPATA</t>
  </si>
  <si>
    <t>SAN RAMON</t>
  </si>
  <si>
    <t>CHILPES</t>
  </si>
  <si>
    <t>JAUJA</t>
  </si>
  <si>
    <t>MONOBAMBA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</si>
  <si>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</si>
  <si>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</si>
  <si>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</si>
  <si>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</si>
  <si>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</si>
  <si>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</si>
  <si>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</si>
  <si>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</si>
  <si>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BERLIN</t>
  </si>
  <si>
    <t>PACLLON</t>
  </si>
  <si>
    <t>EL RECUERDO</t>
  </si>
  <si>
    <t>COMPAÑIA SORMIN S.A.C.</t>
  </si>
  <si>
    <t>TOMANCA UNO</t>
  </si>
  <si>
    <t>HUAYLAS</t>
  </si>
  <si>
    <t>PAMPAROMAS</t>
  </si>
  <si>
    <t>CONSORCIO DE INGENIEROS EJECUTORES MINEROS S.A.</t>
  </si>
  <si>
    <t>EL COFRE</t>
  </si>
  <si>
    <t>PUNO</t>
  </si>
  <si>
    <t>LAMPA</t>
  </si>
  <si>
    <t>PARATIA</t>
  </si>
  <si>
    <t>TACAZA</t>
  </si>
  <si>
    <t>SANTA LUCIA</t>
  </si>
  <si>
    <t>CORPORACION ICARO S.A.C.</t>
  </si>
  <si>
    <t>FOLDING</t>
  </si>
  <si>
    <t>CORPORACION MINERA CASTROVIRREYNA S.A</t>
  </si>
  <si>
    <t>N 1 RELIQUIAS</t>
  </si>
  <si>
    <t>CORPORACION MINERA TOMA LA MANO S.A.</t>
  </si>
  <si>
    <t>TOMA LA MANO Nº 2</t>
  </si>
  <si>
    <t>MARCARA</t>
  </si>
  <si>
    <t>EL PACIFICO DORADO S.A.C.</t>
  </si>
  <si>
    <t>MIRIAM PILAR UNO</t>
  </si>
  <si>
    <t>SANTA</t>
  </si>
  <si>
    <t>CACERES DEL PERU</t>
  </si>
  <si>
    <t>EMPRESA ADMINISTRADORA CERRO S.A.C.</t>
  </si>
  <si>
    <t>CERRO DE PASCO</t>
  </si>
  <si>
    <t>SIMON BOLIVAR</t>
  </si>
  <si>
    <t>EMPRESA ADMINISTRADORA CHUNGAR S.A.C.</t>
  </si>
  <si>
    <t>ANIMON</t>
  </si>
  <si>
    <t>EMPRESA MINERA LOS QUENUALES S.A.</t>
  </si>
  <si>
    <t>CASAPALCA-6</t>
  </si>
  <si>
    <t>HUAROCHIRI</t>
  </si>
  <si>
    <t>CHICLA</t>
  </si>
  <si>
    <t>ACUMULACION ISCAYCRUZ</t>
  </si>
  <si>
    <t>CASAPALCA-8</t>
  </si>
  <si>
    <t>ICM PACHAPAQUI S.A.C.</t>
  </si>
  <si>
    <t>ICM</t>
  </si>
  <si>
    <t>AQUIA</t>
  </si>
  <si>
    <t>MINERA BATEAS S.A.C.</t>
  </si>
  <si>
    <t>SAN CRISTOBAL</t>
  </si>
  <si>
    <t>MINERA COLQUISIRI S.A.</t>
  </si>
  <si>
    <t>MARIA TERESA</t>
  </si>
  <si>
    <t>HUARAL</t>
  </si>
  <si>
    <t>MINERA HUINAC S.A.C.</t>
  </si>
  <si>
    <t>ADMIRADA-ATILA</t>
  </si>
  <si>
    <t>MINERA PARON S.A.C</t>
  </si>
  <si>
    <t>ANITA MLM</t>
  </si>
  <si>
    <t>ANTA</t>
  </si>
  <si>
    <t>MTZ S.A.C.</t>
  </si>
  <si>
    <t>SUCCHA</t>
  </si>
  <si>
    <t>NYRSTAR ANCASH S.A.</t>
  </si>
  <si>
    <t>CONTONGA</t>
  </si>
  <si>
    <t>HUACHIS</t>
  </si>
  <si>
    <t>NYRSTAR CORICANCHA S.A.</t>
  </si>
  <si>
    <t>MINA CORICANCHA</t>
  </si>
  <si>
    <t>SAN MATEO</t>
  </si>
  <si>
    <t>PAN AMERICAN SILVER HUARON S.A.</t>
  </si>
  <si>
    <t>PERFOMIN S.A.C.</t>
  </si>
  <si>
    <t>CUENCA</t>
  </si>
  <si>
    <t>PACCHA</t>
  </si>
  <si>
    <t>S &amp; L ANDES EXPORT S.A.C.</t>
  </si>
  <si>
    <t>SANTA ELENA</t>
  </si>
  <si>
    <t>ACOBAMBILLA</t>
  </si>
  <si>
    <t>S.M.R.L. EBENEZER</t>
  </si>
  <si>
    <t>EBENEZER</t>
  </si>
  <si>
    <t>CAJATAMBO</t>
  </si>
  <si>
    <t>S.M.R.L. MAGISTRAL DE HUARAZ S.A.C.</t>
  </si>
  <si>
    <t>SOCIEDAD MINERA ANDEREAL S.A.C.</t>
  </si>
  <si>
    <t>CUNCA</t>
  </si>
  <si>
    <t>CUSCO</t>
  </si>
  <si>
    <t>CANAS</t>
  </si>
  <si>
    <t>LAYO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</si>
  <si>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</si>
  <si>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</si>
  <si>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</si>
  <si>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</si>
  <si>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</si>
  <si>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</si>
  <si>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</si>
  <si>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TREVALI PERU S.A.C.</t>
  </si>
  <si>
    <t>UNIDAD SANTANDER</t>
  </si>
  <si>
    <t>SANTA CRUZ DE ANDAMARCA</t>
  </si>
  <si>
    <t>VOLCAN COMPAÑÍA MINERA S.A.A.</t>
  </si>
  <si>
    <t>ANDAYCHAGUA</t>
  </si>
  <si>
    <t>HUAY-HUAY</t>
  </si>
  <si>
    <t>TICLIO</t>
  </si>
  <si>
    <t>CARAHUACRA</t>
  </si>
  <si>
    <t>COLOMBIA Y SOCAVON SANTA ROSA</t>
  </si>
  <si>
    <t>SANTA CECILIA</t>
  </si>
  <si>
    <t>MORADA</t>
  </si>
  <si>
    <t>DOE RUN PERU S.R.L.</t>
  </si>
  <si>
    <t>J.J.G. CONTRATISTAS S.A.C.</t>
  </si>
  <si>
    <t>MINERA SANTA LUCIA G S.A.C.</t>
  </si>
  <si>
    <t>GARROSA</t>
  </si>
  <si>
    <t>MINERIA Y CONSTRUCCION ANDREA E.I.R.L.</t>
  </si>
  <si>
    <t>MINERA ECOMSA</t>
  </si>
  <si>
    <t>HUARAZ</t>
  </si>
  <si>
    <t>HUANCHAY</t>
  </si>
  <si>
    <t>TOTAL - DICIEMBRE</t>
  </si>
  <si>
    <t>TOTAL ACUMULADO ENERO - DICIEMBRE</t>
  </si>
  <si>
    <t>TOTAL COMPARADO ACUMULADO - ENERO - DICIEMBRE</t>
  </si>
  <si>
    <t>Var. % 2013/2012 - DICIEMBRE</t>
  </si>
  <si>
    <t>Var. % 2013/2012 - ENERO - DICIEMBRE</t>
  </si>
  <si>
    <t>Cifras Ajustadas 2013 - 2012</t>
  </si>
  <si>
    <t>ANA MARIA</t>
  </si>
  <si>
    <t>ESPINAR</t>
  </si>
  <si>
    <t>SUYCKUTAMBO</t>
  </si>
  <si>
    <t>COLQUICOCHA MINERA S.A.C.</t>
  </si>
  <si>
    <t>COLQUICOCHA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</si>
</sst>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3" fontId="2" fillId="0" borderId="0" xfId="0" applyNumberFormat="1" applyFont="1" applyAlignment="1"/>
    <xf numFmtId="0" fontId="5" fillId="0" borderId="0" xfId="0" applyFont="1" applyBorder="1"/>
    <xf numFmtId="0" fontId="5" fillId="0" borderId="0" xfId="0" applyFont="1"/>
    <xf numFmtId="0" fontId="5" fillId="0" borderId="0" xfId="0" applyFont="1" applyAlignment="1"/>
    <xf numFmtId="0" fontId="4" fillId="0" borderId="0" xfId="0" applyFont="1" applyAlignment="1"/>
    <xf numFmtId="0" fontId="1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4" fontId="2" fillId="0" borderId="3" xfId="0" quotePrefix="1" applyNumberFormat="1" applyFont="1" applyBorder="1" applyAlignment="1">
      <alignment horizontal="right"/>
    </xf>
    <xf numFmtId="4" fontId="2" fillId="0" borderId="3" xfId="0" applyNumberFormat="1" applyFont="1" applyBorder="1"/>
    <xf numFmtId="3" fontId="2" fillId="0" borderId="3" xfId="0" applyNumberFormat="1" applyFont="1" applyBorder="1" applyAlignment="1"/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4" fontId="2" fillId="0" borderId="5" xfId="0" quotePrefix="1" applyNumberFormat="1" applyFont="1" applyBorder="1" applyAlignment="1">
      <alignment horizontal="right"/>
    </xf>
    <xf numFmtId="4" fontId="2" fillId="0" borderId="5" xfId="0" applyNumberFormat="1" applyFont="1" applyBorder="1"/>
    <xf numFmtId="3" fontId="0" fillId="0" borderId="5" xfId="0" applyNumberFormat="1" applyBorder="1" applyAlignment="1"/>
    <xf numFmtId="0" fontId="0" fillId="0" borderId="4" xfId="0" applyBorder="1" applyAlignment="1"/>
    <xf numFmtId="0" fontId="0" fillId="0" borderId="1" xfId="0" applyBorder="1" applyAlignment="1"/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8" fillId="0" borderId="0" xfId="0" applyFont="1"/>
    <xf numFmtId="0" fontId="0" fillId="0" borderId="0" xfId="0" applyFill="1"/>
    <xf numFmtId="0" fontId="0" fillId="0" borderId="1" xfId="0" applyBorder="1" applyAlignment="1">
      <alignment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3" fontId="3" fillId="3" borderId="11" xfId="0" applyNumberFormat="1" applyFont="1" applyFill="1" applyBorder="1" applyAlignment="1">
      <alignment wrapText="1"/>
    </xf>
    <xf numFmtId="3" fontId="3" fillId="3" borderId="12" xfId="0" applyNumberFormat="1" applyFont="1" applyFill="1" applyBorder="1" applyAlignment="1">
      <alignment wrapText="1"/>
    </xf>
    <xf numFmtId="3" fontId="3" fillId="3" borderId="13" xfId="0" applyNumberFormat="1" applyFont="1" applyFill="1" applyBorder="1" applyAlignment="1">
      <alignment wrapText="1"/>
    </xf>
    <xf numFmtId="4" fontId="3" fillId="3" borderId="14" xfId="0" applyNumberFormat="1" applyFont="1" applyFill="1" applyBorder="1"/>
    <xf numFmtId="4" fontId="3" fillId="3" borderId="13" xfId="0" applyNumberFormat="1" applyFont="1" applyFill="1" applyBorder="1"/>
    <xf numFmtId="0" fontId="0" fillId="0" borderId="19" xfId="0" applyBorder="1" applyAlignment="1">
      <alignment wrapText="1"/>
    </xf>
    <xf numFmtId="0" fontId="0" fillId="0" borderId="19" xfId="0" applyBorder="1" applyAlignment="1"/>
    <xf numFmtId="0" fontId="6" fillId="3" borderId="21" xfId="0" applyFont="1" applyFill="1" applyBorder="1" applyAlignment="1" applyProtection="1">
      <protection locked="0"/>
    </xf>
    <xf numFmtId="0" fontId="0" fillId="0" borderId="20" xfId="0" applyBorder="1" applyAlignment="1">
      <alignment wrapText="1"/>
    </xf>
    <xf numFmtId="0" fontId="0" fillId="0" borderId="20" xfId="0" applyBorder="1" applyAlignment="1"/>
    <xf numFmtId="0" fontId="0" fillId="0" borderId="23" xfId="0" applyBorder="1" applyAlignment="1"/>
    <xf numFmtId="0" fontId="0" fillId="0" borderId="22" xfId="0" applyBorder="1" applyAlignment="1"/>
    <xf numFmtId="0" fontId="0" fillId="0" borderId="24" xfId="0" applyBorder="1" applyAlignment="1"/>
    <xf numFmtId="0" fontId="0" fillId="0" borderId="25" xfId="0" applyBorder="1" applyAlignment="1"/>
    <xf numFmtId="4" fontId="3" fillId="3" borderId="14" xfId="0" quotePrefix="1" applyNumberFormat="1" applyFont="1" applyFill="1" applyBorder="1" applyAlignment="1">
      <alignment horizontal="right"/>
    </xf>
    <xf numFmtId="4" fontId="3" fillId="3" borderId="13" xfId="0" quotePrefix="1" applyNumberFormat="1" applyFont="1" applyFill="1" applyBorder="1" applyAlignment="1">
      <alignment horizontal="right"/>
    </xf>
    <xf numFmtId="0" fontId="0" fillId="4" borderId="0" xfId="0" applyFill="1" applyAlignment="1"/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 wrapText="1"/>
    </xf>
    <xf numFmtId="0" fontId="6" fillId="3" borderId="18" xfId="0" applyFont="1" applyFill="1" applyBorder="1" applyAlignment="1">
      <alignment horizontal="center" wrapText="1"/>
    </xf>
    <xf numFmtId="0" fontId="6" fillId="3" borderId="20" xfId="0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6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7.42578125" style="1" bestFit="1" customWidth="1"/>
    <col min="2" max="2" width="12" style="1" bestFit="1" customWidth="1"/>
    <col min="3" max="3" width="32.7109375" style="1" bestFit="1" customWidth="1"/>
    <col min="4" max="4" width="68.85546875" style="1" customWidth="1"/>
    <col min="5" max="5" width="36.7109375" style="1" bestFit="1" customWidth="1"/>
    <col min="6" max="6" width="15.42578125" style="1" bestFit="1" customWidth="1"/>
    <col min="7" max="7" width="20.85546875" style="1" hidden="1" customWidth="1"/>
    <col min="8" max="8" width="22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2" ht="18" x14ac:dyDescent="0.25">
      <c r="A1" s="30" t="s">
        <v>23</v>
      </c>
    </row>
    <row r="2" spans="1:22" ht="13.5" thickBot="1" x14ac:dyDescent="0.25">
      <c r="A2" s="52"/>
    </row>
    <row r="3" spans="1:22" customFormat="1" ht="13.5" thickBot="1" x14ac:dyDescent="0.25">
      <c r="A3" s="31"/>
      <c r="I3" s="53">
        <v>2013</v>
      </c>
      <c r="J3" s="54"/>
      <c r="K3" s="54"/>
      <c r="L3" s="54"/>
      <c r="M3" s="54"/>
      <c r="N3" s="55"/>
      <c r="O3" s="53">
        <v>2012</v>
      </c>
      <c r="P3" s="54"/>
      <c r="Q3" s="54"/>
      <c r="R3" s="54"/>
      <c r="S3" s="54"/>
      <c r="T3" s="55"/>
      <c r="U3" s="4"/>
      <c r="V3" s="4"/>
    </row>
    <row r="4" spans="1:22" customFormat="1" ht="73.5" customHeight="1" x14ac:dyDescent="0.2">
      <c r="A4" s="33" t="s">
        <v>0</v>
      </c>
      <c r="B4" s="18" t="s">
        <v>1</v>
      </c>
      <c r="C4" s="18" t="s">
        <v>10</v>
      </c>
      <c r="D4" s="18" t="s">
        <v>2</v>
      </c>
      <c r="E4" s="18" t="s">
        <v>3</v>
      </c>
      <c r="F4" s="18" t="s">
        <v>4</v>
      </c>
      <c r="G4" s="18" t="s">
        <v>5</v>
      </c>
      <c r="H4" s="19" t="s">
        <v>6</v>
      </c>
      <c r="I4" s="33" t="s">
        <v>11</v>
      </c>
      <c r="J4" s="18" t="s">
        <v>7</v>
      </c>
      <c r="K4" s="18" t="s">
        <v>228</v>
      </c>
      <c r="L4" s="18" t="s">
        <v>12</v>
      </c>
      <c r="M4" s="18" t="s">
        <v>8</v>
      </c>
      <c r="N4" s="34" t="s">
        <v>229</v>
      </c>
      <c r="O4" s="33" t="s">
        <v>13</v>
      </c>
      <c r="P4" s="18" t="s">
        <v>14</v>
      </c>
      <c r="Q4" s="18" t="s">
        <v>228</v>
      </c>
      <c r="R4" s="18" t="s">
        <v>15</v>
      </c>
      <c r="S4" s="18" t="s">
        <v>16</v>
      </c>
      <c r="T4" s="34" t="s">
        <v>230</v>
      </c>
      <c r="U4" s="35" t="s">
        <v>231</v>
      </c>
      <c r="V4" s="34" t="s">
        <v>232</v>
      </c>
    </row>
    <row r="5" spans="1:22" ht="15" x14ac:dyDescent="0.2">
      <c r="A5" s="23"/>
      <c r="B5" s="24"/>
      <c r="C5" s="24"/>
      <c r="D5" s="24"/>
      <c r="E5" s="24"/>
      <c r="F5" s="24"/>
      <c r="G5" s="24"/>
      <c r="H5" s="27"/>
      <c r="I5" s="28"/>
      <c r="J5" s="25"/>
      <c r="K5" s="26"/>
      <c r="L5" s="25"/>
      <c r="M5" s="25"/>
      <c r="N5" s="29"/>
      <c r="O5" s="28"/>
      <c r="P5" s="25"/>
      <c r="Q5" s="26"/>
      <c r="R5" s="25"/>
      <c r="S5" s="25"/>
      <c r="T5" s="29"/>
      <c r="U5" s="15"/>
      <c r="V5" s="21"/>
    </row>
    <row r="6" spans="1:22" ht="15" x14ac:dyDescent="0.2">
      <c r="A6" s="23" t="s">
        <v>9</v>
      </c>
      <c r="B6" s="24" t="s">
        <v>28</v>
      </c>
      <c r="C6" s="24" t="s">
        <v>29</v>
      </c>
      <c r="D6" s="24" t="s">
        <v>30</v>
      </c>
      <c r="E6" s="24" t="s">
        <v>31</v>
      </c>
      <c r="F6" s="24" t="s">
        <v>32</v>
      </c>
      <c r="G6" s="24" t="s">
        <v>33</v>
      </c>
      <c r="H6" s="27" t="s">
        <v>34</v>
      </c>
      <c r="I6" s="28">
        <v>45.338211000000001</v>
      </c>
      <c r="J6" s="25">
        <v>5.5261899999999997</v>
      </c>
      <c r="K6" s="26">
        <v>50.864401000000001</v>
      </c>
      <c r="L6" s="25">
        <v>356.01964600000002</v>
      </c>
      <c r="M6" s="25">
        <v>27.565315999999999</v>
      </c>
      <c r="N6" s="29">
        <v>383.58496200000002</v>
      </c>
      <c r="O6" s="28">
        <v>0</v>
      </c>
      <c r="P6" s="25">
        <v>0</v>
      </c>
      <c r="Q6" s="26">
        <v>0</v>
      </c>
      <c r="R6" s="25">
        <v>266.62240200000002</v>
      </c>
      <c r="S6" s="25">
        <v>18.939132000000001</v>
      </c>
      <c r="T6" s="29">
        <v>285.56153399999999</v>
      </c>
      <c r="U6" s="15" t="s">
        <v>18</v>
      </c>
      <c r="V6" s="21">
        <f t="shared" ref="V6" si="0">+((N6/T6)-1)*100</f>
        <v>34.326551838736094</v>
      </c>
    </row>
    <row r="7" spans="1:22" ht="15" x14ac:dyDescent="0.2">
      <c r="A7" s="23" t="s">
        <v>9</v>
      </c>
      <c r="B7" s="24" t="s">
        <v>28</v>
      </c>
      <c r="C7" s="24" t="s">
        <v>20</v>
      </c>
      <c r="D7" s="24" t="s">
        <v>35</v>
      </c>
      <c r="E7" s="24" t="s">
        <v>36</v>
      </c>
      <c r="F7" s="24" t="s">
        <v>37</v>
      </c>
      <c r="G7" s="24" t="s">
        <v>38</v>
      </c>
      <c r="H7" s="27" t="s">
        <v>38</v>
      </c>
      <c r="I7" s="28">
        <v>0</v>
      </c>
      <c r="J7" s="25">
        <v>159.61491599999999</v>
      </c>
      <c r="K7" s="26">
        <v>159.61491599999999</v>
      </c>
      <c r="L7" s="25">
        <v>0</v>
      </c>
      <c r="M7" s="25">
        <v>1336.6759970000001</v>
      </c>
      <c r="N7" s="29">
        <v>1336.6759970000001</v>
      </c>
      <c r="O7" s="28">
        <v>0</v>
      </c>
      <c r="P7" s="25">
        <v>0</v>
      </c>
      <c r="Q7" s="26">
        <v>0</v>
      </c>
      <c r="R7" s="25">
        <v>0</v>
      </c>
      <c r="S7" s="25">
        <v>0</v>
      </c>
      <c r="T7" s="29">
        <v>0</v>
      </c>
      <c r="U7" s="15" t="s">
        <v>18</v>
      </c>
      <c r="V7" s="20" t="s">
        <v>18</v>
      </c>
    </row>
    <row r="8" spans="1:22" ht="15" x14ac:dyDescent="0.2">
      <c r="A8" s="23" t="s">
        <v>9</v>
      </c>
      <c r="B8" s="24" t="s">
        <v>28</v>
      </c>
      <c r="C8" s="24" t="s">
        <v>20</v>
      </c>
      <c r="D8" s="24" t="s">
        <v>35</v>
      </c>
      <c r="E8" s="24" t="s">
        <v>234</v>
      </c>
      <c r="F8" s="24" t="s">
        <v>199</v>
      </c>
      <c r="G8" s="24" t="s">
        <v>235</v>
      </c>
      <c r="H8" s="27" t="s">
        <v>236</v>
      </c>
      <c r="I8" s="28">
        <v>0</v>
      </c>
      <c r="J8" s="25">
        <v>159.61491599999999</v>
      </c>
      <c r="K8" s="26">
        <v>159.61491599999999</v>
      </c>
      <c r="L8" s="25">
        <v>0</v>
      </c>
      <c r="M8" s="25">
        <v>159.61491599999999</v>
      </c>
      <c r="N8" s="29">
        <v>159.61491599999999</v>
      </c>
      <c r="O8" s="28">
        <v>0</v>
      </c>
      <c r="P8" s="25">
        <v>0</v>
      </c>
      <c r="Q8" s="26">
        <v>0</v>
      </c>
      <c r="R8" s="25">
        <v>0</v>
      </c>
      <c r="S8" s="25">
        <v>0</v>
      </c>
      <c r="T8" s="29">
        <v>0</v>
      </c>
      <c r="U8" s="15" t="s">
        <v>18</v>
      </c>
      <c r="V8" s="20" t="s">
        <v>18</v>
      </c>
    </row>
    <row r="9" spans="1:22" ht="15" x14ac:dyDescent="0.2">
      <c r="A9" s="23" t="s">
        <v>9</v>
      </c>
      <c r="B9" s="24" t="s">
        <v>28</v>
      </c>
      <c r="C9" s="24" t="s">
        <v>20</v>
      </c>
      <c r="D9" s="24" t="s">
        <v>39</v>
      </c>
      <c r="E9" s="32" t="s">
        <v>40</v>
      </c>
      <c r="F9" s="24" t="s">
        <v>41</v>
      </c>
      <c r="G9" s="24" t="s">
        <v>42</v>
      </c>
      <c r="H9" s="27" t="s">
        <v>43</v>
      </c>
      <c r="I9" s="28">
        <v>8.2835289999999997</v>
      </c>
      <c r="J9" s="25">
        <v>0</v>
      </c>
      <c r="K9" s="26">
        <v>8.2835289999999997</v>
      </c>
      <c r="L9" s="25">
        <v>476.06401499999998</v>
      </c>
      <c r="M9" s="25">
        <v>0</v>
      </c>
      <c r="N9" s="29">
        <v>476.06401499999998</v>
      </c>
      <c r="O9" s="28">
        <v>19.324898999999998</v>
      </c>
      <c r="P9" s="25">
        <v>0</v>
      </c>
      <c r="Q9" s="26">
        <v>19.324898999999998</v>
      </c>
      <c r="R9" s="25">
        <v>445.84177799999998</v>
      </c>
      <c r="S9" s="25">
        <v>0</v>
      </c>
      <c r="T9" s="29">
        <v>445.84177799999998</v>
      </c>
      <c r="U9" s="16">
        <f t="shared" ref="U9:U12" si="1">+((K9/Q9)-1)*100</f>
        <v>-57.135460319870234</v>
      </c>
      <c r="V9" s="21">
        <f t="shared" ref="V9:V12" si="2">+((N9/T9)-1)*100</f>
        <v>6.7786911167396324</v>
      </c>
    </row>
    <row r="10" spans="1:22" ht="15" x14ac:dyDescent="0.2">
      <c r="A10" s="23" t="s">
        <v>9</v>
      </c>
      <c r="B10" s="24" t="s">
        <v>28</v>
      </c>
      <c r="C10" s="24" t="s">
        <v>20</v>
      </c>
      <c r="D10" s="24" t="s">
        <v>44</v>
      </c>
      <c r="E10" s="24" t="s">
        <v>45</v>
      </c>
      <c r="F10" s="24" t="s">
        <v>46</v>
      </c>
      <c r="G10" s="24" t="s">
        <v>47</v>
      </c>
      <c r="H10" s="27" t="s">
        <v>48</v>
      </c>
      <c r="I10" s="28">
        <v>802.77073499999995</v>
      </c>
      <c r="J10" s="25">
        <v>71.769302999999994</v>
      </c>
      <c r="K10" s="26">
        <v>874.54003799999998</v>
      </c>
      <c r="L10" s="25">
        <v>8211.9727000000003</v>
      </c>
      <c r="M10" s="25">
        <v>656.25770499999999</v>
      </c>
      <c r="N10" s="29">
        <v>8868.2304050000002</v>
      </c>
      <c r="O10" s="28">
        <v>621.08252400000003</v>
      </c>
      <c r="P10" s="25">
        <v>60.218201000000001</v>
      </c>
      <c r="Q10" s="26">
        <v>681.30072500000006</v>
      </c>
      <c r="R10" s="25">
        <v>7026.899883</v>
      </c>
      <c r="S10" s="25">
        <v>642.10331199999996</v>
      </c>
      <c r="T10" s="29">
        <v>7669.0031950000002</v>
      </c>
      <c r="U10" s="16">
        <f t="shared" si="1"/>
        <v>28.363291848838102</v>
      </c>
      <c r="V10" s="21">
        <f t="shared" si="2"/>
        <v>15.637328339905586</v>
      </c>
    </row>
    <row r="11" spans="1:22" ht="15" x14ac:dyDescent="0.2">
      <c r="A11" s="23" t="s">
        <v>9</v>
      </c>
      <c r="B11" s="24" t="s">
        <v>28</v>
      </c>
      <c r="C11" s="24" t="s">
        <v>29</v>
      </c>
      <c r="D11" s="24" t="s">
        <v>237</v>
      </c>
      <c r="E11" s="32" t="s">
        <v>238</v>
      </c>
      <c r="F11" s="24" t="s">
        <v>55</v>
      </c>
      <c r="G11" s="24" t="s">
        <v>161</v>
      </c>
      <c r="H11" s="27" t="s">
        <v>185</v>
      </c>
      <c r="I11" s="28">
        <v>0</v>
      </c>
      <c r="J11" s="25">
        <v>0</v>
      </c>
      <c r="K11" s="26">
        <v>0</v>
      </c>
      <c r="L11" s="25">
        <v>0</v>
      </c>
      <c r="M11" s="25">
        <v>20.399999999999999</v>
      </c>
      <c r="N11" s="29">
        <v>20.399999999999999</v>
      </c>
      <c r="O11" s="28">
        <v>0</v>
      </c>
      <c r="P11" s="25">
        <v>0</v>
      </c>
      <c r="Q11" s="26">
        <v>0</v>
      </c>
      <c r="R11" s="25">
        <v>0</v>
      </c>
      <c r="S11" s="25">
        <v>53.4</v>
      </c>
      <c r="T11" s="29">
        <v>53.4</v>
      </c>
      <c r="U11" s="15" t="s">
        <v>18</v>
      </c>
      <c r="V11" s="21">
        <f t="shared" si="2"/>
        <v>-61.797752808988761</v>
      </c>
    </row>
    <row r="12" spans="1:22" ht="15" x14ac:dyDescent="0.2">
      <c r="A12" s="23" t="s">
        <v>9</v>
      </c>
      <c r="B12" s="24" t="s">
        <v>28</v>
      </c>
      <c r="C12" s="24" t="s">
        <v>20</v>
      </c>
      <c r="D12" s="24" t="s">
        <v>49</v>
      </c>
      <c r="E12" s="24" t="s">
        <v>50</v>
      </c>
      <c r="F12" s="24" t="s">
        <v>51</v>
      </c>
      <c r="G12" s="24" t="s">
        <v>52</v>
      </c>
      <c r="H12" s="27" t="s">
        <v>53</v>
      </c>
      <c r="I12" s="28">
        <v>0</v>
      </c>
      <c r="J12" s="25">
        <v>636.46350399999994</v>
      </c>
      <c r="K12" s="26">
        <v>636.46350399999994</v>
      </c>
      <c r="L12" s="25">
        <v>0</v>
      </c>
      <c r="M12" s="25">
        <v>8469.9635099999996</v>
      </c>
      <c r="N12" s="29">
        <v>8469.9635099999996</v>
      </c>
      <c r="O12" s="28">
        <v>0</v>
      </c>
      <c r="P12" s="25">
        <v>753.45219499999996</v>
      </c>
      <c r="Q12" s="26">
        <v>753.45219499999996</v>
      </c>
      <c r="R12" s="25">
        <v>0</v>
      </c>
      <c r="S12" s="25">
        <v>8976.8418290000009</v>
      </c>
      <c r="T12" s="29">
        <v>8976.8418290000009</v>
      </c>
      <c r="U12" s="16">
        <f t="shared" si="1"/>
        <v>-15.52702238793</v>
      </c>
      <c r="V12" s="21">
        <f t="shared" si="2"/>
        <v>-5.646510528485793</v>
      </c>
    </row>
    <row r="13" spans="1:22" ht="15" x14ac:dyDescent="0.2">
      <c r="A13" s="23" t="s">
        <v>9</v>
      </c>
      <c r="B13" s="24" t="s">
        <v>28</v>
      </c>
      <c r="C13" s="24" t="s">
        <v>20</v>
      </c>
      <c r="D13" s="24" t="s">
        <v>49</v>
      </c>
      <c r="E13" s="24" t="s">
        <v>54</v>
      </c>
      <c r="F13" s="24" t="s">
        <v>55</v>
      </c>
      <c r="G13" s="24" t="s">
        <v>56</v>
      </c>
      <c r="H13" s="27" t="s">
        <v>56</v>
      </c>
      <c r="I13" s="28">
        <v>643.92737699999998</v>
      </c>
      <c r="J13" s="25">
        <v>44.356118000000002</v>
      </c>
      <c r="K13" s="26">
        <v>688.28349500000002</v>
      </c>
      <c r="L13" s="25">
        <v>6951.2808709999999</v>
      </c>
      <c r="M13" s="25">
        <v>461.010265</v>
      </c>
      <c r="N13" s="29">
        <v>7412.2911370000002</v>
      </c>
      <c r="O13" s="28">
        <v>643.75768500000004</v>
      </c>
      <c r="P13" s="25">
        <v>38.387931000000002</v>
      </c>
      <c r="Q13" s="26">
        <v>682.14561500000002</v>
      </c>
      <c r="R13" s="25">
        <v>3601.7607779999998</v>
      </c>
      <c r="S13" s="25">
        <v>780.15875200000005</v>
      </c>
      <c r="T13" s="29">
        <v>4381.9195300000001</v>
      </c>
      <c r="U13" s="16">
        <f t="shared" ref="U13:U76" si="3">+((K13/Q13)-1)*100</f>
        <v>0.89979028891067347</v>
      </c>
      <c r="V13" s="21">
        <f t="shared" ref="V13:V76" si="4">+((N13/T13)-1)*100</f>
        <v>69.156258718425164</v>
      </c>
    </row>
    <row r="14" spans="1:22" ht="15" x14ac:dyDescent="0.2">
      <c r="A14" s="23" t="s">
        <v>9</v>
      </c>
      <c r="B14" s="24" t="s">
        <v>28</v>
      </c>
      <c r="C14" s="24" t="s">
        <v>20</v>
      </c>
      <c r="D14" s="24" t="s">
        <v>49</v>
      </c>
      <c r="E14" s="24" t="s">
        <v>57</v>
      </c>
      <c r="F14" s="24" t="s">
        <v>41</v>
      </c>
      <c r="G14" s="24" t="s">
        <v>58</v>
      </c>
      <c r="H14" s="27" t="s">
        <v>59</v>
      </c>
      <c r="I14" s="28">
        <v>166.421043</v>
      </c>
      <c r="J14" s="25">
        <v>6.3599410000000001</v>
      </c>
      <c r="K14" s="26">
        <v>172.78098399999999</v>
      </c>
      <c r="L14" s="25">
        <v>3054.4577159999999</v>
      </c>
      <c r="M14" s="25">
        <v>128.34165200000001</v>
      </c>
      <c r="N14" s="29">
        <v>3182.799368</v>
      </c>
      <c r="O14" s="28">
        <v>280.43256400000001</v>
      </c>
      <c r="P14" s="25">
        <v>11.366614999999999</v>
      </c>
      <c r="Q14" s="26">
        <v>291.79917899999998</v>
      </c>
      <c r="R14" s="25">
        <v>3149.3506480000001</v>
      </c>
      <c r="S14" s="25">
        <v>108.103179</v>
      </c>
      <c r="T14" s="29">
        <v>3257.4538269999998</v>
      </c>
      <c r="U14" s="16">
        <f t="shared" si="3"/>
        <v>-40.787707288237442</v>
      </c>
      <c r="V14" s="21">
        <f t="shared" si="4"/>
        <v>-2.2918040581638599</v>
      </c>
    </row>
    <row r="15" spans="1:22" ht="15" x14ac:dyDescent="0.2">
      <c r="A15" s="23" t="s">
        <v>9</v>
      </c>
      <c r="B15" s="24" t="s">
        <v>28</v>
      </c>
      <c r="C15" s="24" t="s">
        <v>20</v>
      </c>
      <c r="D15" s="24" t="s">
        <v>49</v>
      </c>
      <c r="E15" s="24" t="s">
        <v>60</v>
      </c>
      <c r="F15" s="24" t="s">
        <v>41</v>
      </c>
      <c r="G15" s="24" t="s">
        <v>58</v>
      </c>
      <c r="H15" s="27" t="s">
        <v>61</v>
      </c>
      <c r="I15" s="28">
        <v>205.09676400000001</v>
      </c>
      <c r="J15" s="25">
        <v>0</v>
      </c>
      <c r="K15" s="26">
        <v>205.09676400000001</v>
      </c>
      <c r="L15" s="25">
        <v>2298.0117770000002</v>
      </c>
      <c r="M15" s="25">
        <v>0</v>
      </c>
      <c r="N15" s="29">
        <v>2298.0117770000002</v>
      </c>
      <c r="O15" s="28">
        <v>163.42524</v>
      </c>
      <c r="P15" s="25">
        <v>0</v>
      </c>
      <c r="Q15" s="26">
        <v>163.42524</v>
      </c>
      <c r="R15" s="25">
        <v>2223.8098970000001</v>
      </c>
      <c r="S15" s="25">
        <v>0</v>
      </c>
      <c r="T15" s="29">
        <v>2223.8098970000001</v>
      </c>
      <c r="U15" s="16">
        <f t="shared" si="3"/>
        <v>25.498829923700896</v>
      </c>
      <c r="V15" s="21">
        <f t="shared" si="4"/>
        <v>3.3367006820187672</v>
      </c>
    </row>
    <row r="16" spans="1:22" ht="15" x14ac:dyDescent="0.2">
      <c r="A16" s="23" t="s">
        <v>9</v>
      </c>
      <c r="B16" s="24" t="s">
        <v>62</v>
      </c>
      <c r="C16" s="24" t="s">
        <v>20</v>
      </c>
      <c r="D16" s="24" t="s">
        <v>49</v>
      </c>
      <c r="E16" s="24" t="s">
        <v>50</v>
      </c>
      <c r="F16" s="24" t="s">
        <v>51</v>
      </c>
      <c r="G16" s="24" t="s">
        <v>52</v>
      </c>
      <c r="H16" s="27" t="s">
        <v>53</v>
      </c>
      <c r="I16" s="28">
        <v>0</v>
      </c>
      <c r="J16" s="25">
        <v>28.601329</v>
      </c>
      <c r="K16" s="26">
        <v>28.601329</v>
      </c>
      <c r="L16" s="25">
        <v>0</v>
      </c>
      <c r="M16" s="25">
        <v>208.873943</v>
      </c>
      <c r="N16" s="29">
        <v>208.873943</v>
      </c>
      <c r="O16" s="28">
        <v>0</v>
      </c>
      <c r="P16" s="25">
        <v>56.886391000000003</v>
      </c>
      <c r="Q16" s="26">
        <v>56.886391000000003</v>
      </c>
      <c r="R16" s="25">
        <v>0</v>
      </c>
      <c r="S16" s="25">
        <v>312.21523200000001</v>
      </c>
      <c r="T16" s="29">
        <v>312.21523200000001</v>
      </c>
      <c r="U16" s="16">
        <f t="shared" si="3"/>
        <v>-49.722018751374122</v>
      </c>
      <c r="V16" s="21">
        <f t="shared" si="4"/>
        <v>-33.099374536601736</v>
      </c>
    </row>
    <row r="17" spans="1:22" ht="15" x14ac:dyDescent="0.2">
      <c r="A17" s="23" t="s">
        <v>9</v>
      </c>
      <c r="B17" s="24" t="s">
        <v>28</v>
      </c>
      <c r="C17" s="24" t="s">
        <v>20</v>
      </c>
      <c r="D17" s="24" t="s">
        <v>63</v>
      </c>
      <c r="E17" s="24" t="s">
        <v>64</v>
      </c>
      <c r="F17" s="24" t="s">
        <v>32</v>
      </c>
      <c r="G17" s="24" t="s">
        <v>65</v>
      </c>
      <c r="H17" s="27" t="s">
        <v>66</v>
      </c>
      <c r="I17" s="28">
        <v>0</v>
      </c>
      <c r="J17" s="25">
        <v>0</v>
      </c>
      <c r="K17" s="26">
        <v>0</v>
      </c>
      <c r="L17" s="25">
        <v>43.25</v>
      </c>
      <c r="M17" s="25">
        <v>8.2322120000000005</v>
      </c>
      <c r="N17" s="29">
        <v>51.482211999999997</v>
      </c>
      <c r="O17" s="28">
        <v>0</v>
      </c>
      <c r="P17" s="25">
        <v>0</v>
      </c>
      <c r="Q17" s="26">
        <v>0</v>
      </c>
      <c r="R17" s="25">
        <v>130.28112400000001</v>
      </c>
      <c r="S17" s="25">
        <v>76.307045000000002</v>
      </c>
      <c r="T17" s="29">
        <v>206.58816899999999</v>
      </c>
      <c r="U17" s="15" t="s">
        <v>18</v>
      </c>
      <c r="V17" s="21">
        <f t="shared" si="4"/>
        <v>-75.079786877824546</v>
      </c>
    </row>
    <row r="18" spans="1:22" ht="15" x14ac:dyDescent="0.2">
      <c r="A18" s="23" t="s">
        <v>9</v>
      </c>
      <c r="B18" s="24" t="s">
        <v>28</v>
      </c>
      <c r="C18" s="24" t="s">
        <v>20</v>
      </c>
      <c r="D18" s="24" t="s">
        <v>67</v>
      </c>
      <c r="E18" s="24" t="s">
        <v>68</v>
      </c>
      <c r="F18" s="24" t="s">
        <v>32</v>
      </c>
      <c r="G18" s="24" t="s">
        <v>69</v>
      </c>
      <c r="H18" s="27" t="s">
        <v>70</v>
      </c>
      <c r="I18" s="28">
        <v>619.68499999999995</v>
      </c>
      <c r="J18" s="25">
        <v>0</v>
      </c>
      <c r="K18" s="26">
        <v>619.68499999999995</v>
      </c>
      <c r="L18" s="25">
        <v>4031.7458999999999</v>
      </c>
      <c r="M18" s="25">
        <v>0</v>
      </c>
      <c r="N18" s="29">
        <v>4031.7458999999999</v>
      </c>
      <c r="O18" s="28">
        <v>159.07419999999999</v>
      </c>
      <c r="P18" s="25">
        <v>0</v>
      </c>
      <c r="Q18" s="26">
        <v>159.07419999999999</v>
      </c>
      <c r="R18" s="25">
        <v>2831.2782999999999</v>
      </c>
      <c r="S18" s="25">
        <v>0</v>
      </c>
      <c r="T18" s="29">
        <v>2831.2782999999999</v>
      </c>
      <c r="U18" s="15" t="s">
        <v>18</v>
      </c>
      <c r="V18" s="21">
        <f t="shared" si="4"/>
        <v>42.400197818773243</v>
      </c>
    </row>
    <row r="19" spans="1:22" ht="15" x14ac:dyDescent="0.2">
      <c r="A19" s="23" t="s">
        <v>9</v>
      </c>
      <c r="B19" s="24" t="s">
        <v>28</v>
      </c>
      <c r="C19" s="24" t="s">
        <v>20</v>
      </c>
      <c r="D19" s="24" t="s">
        <v>71</v>
      </c>
      <c r="E19" s="24" t="s">
        <v>72</v>
      </c>
      <c r="F19" s="24" t="s">
        <v>37</v>
      </c>
      <c r="G19" s="24" t="s">
        <v>73</v>
      </c>
      <c r="H19" s="27" t="s">
        <v>74</v>
      </c>
      <c r="I19" s="28">
        <v>0</v>
      </c>
      <c r="J19" s="25">
        <v>135.54610500000001</v>
      </c>
      <c r="K19" s="26">
        <v>135.54610500000001</v>
      </c>
      <c r="L19" s="25">
        <v>0</v>
      </c>
      <c r="M19" s="25">
        <v>1223.9810649999999</v>
      </c>
      <c r="N19" s="29">
        <v>1223.9810649999999</v>
      </c>
      <c r="O19" s="28">
        <v>0</v>
      </c>
      <c r="P19" s="25">
        <v>118.2384</v>
      </c>
      <c r="Q19" s="26">
        <v>118.2384</v>
      </c>
      <c r="R19" s="25">
        <v>0</v>
      </c>
      <c r="S19" s="25">
        <v>1221.62499</v>
      </c>
      <c r="T19" s="29">
        <v>1221.62499</v>
      </c>
      <c r="U19" s="16">
        <f t="shared" si="3"/>
        <v>14.637972942800314</v>
      </c>
      <c r="V19" s="21">
        <f t="shared" si="4"/>
        <v>0.19286401467604186</v>
      </c>
    </row>
    <row r="20" spans="1:22" ht="15" x14ac:dyDescent="0.2">
      <c r="A20" s="23" t="s">
        <v>9</v>
      </c>
      <c r="B20" s="24" t="s">
        <v>28</v>
      </c>
      <c r="C20" s="24" t="s">
        <v>20</v>
      </c>
      <c r="D20" s="24" t="s">
        <v>75</v>
      </c>
      <c r="E20" s="24" t="s">
        <v>76</v>
      </c>
      <c r="F20" s="24" t="s">
        <v>21</v>
      </c>
      <c r="G20" s="24" t="s">
        <v>22</v>
      </c>
      <c r="H20" s="27" t="s">
        <v>22</v>
      </c>
      <c r="I20" s="28">
        <v>194.51016000000001</v>
      </c>
      <c r="J20" s="25">
        <v>27.361742</v>
      </c>
      <c r="K20" s="26">
        <v>221.87190200000001</v>
      </c>
      <c r="L20" s="25">
        <v>2317.6484850000002</v>
      </c>
      <c r="M20" s="25">
        <v>336.96561600000001</v>
      </c>
      <c r="N20" s="29">
        <v>2654.6141010000001</v>
      </c>
      <c r="O20" s="28">
        <v>99.187296000000003</v>
      </c>
      <c r="P20" s="25">
        <v>37.140424000000003</v>
      </c>
      <c r="Q20" s="26">
        <v>136.32772</v>
      </c>
      <c r="R20" s="25">
        <v>2101.8597880000002</v>
      </c>
      <c r="S20" s="25">
        <v>358.43093399999998</v>
      </c>
      <c r="T20" s="29">
        <v>2460.2907220000002</v>
      </c>
      <c r="U20" s="16">
        <f t="shared" si="3"/>
        <v>62.748927364148699</v>
      </c>
      <c r="V20" s="21">
        <f t="shared" si="4"/>
        <v>7.8983909203231173</v>
      </c>
    </row>
    <row r="21" spans="1:22" ht="15" x14ac:dyDescent="0.2">
      <c r="A21" s="23" t="s">
        <v>9</v>
      </c>
      <c r="B21" s="24" t="s">
        <v>28</v>
      </c>
      <c r="C21" s="24" t="s">
        <v>20</v>
      </c>
      <c r="D21" s="24" t="s">
        <v>75</v>
      </c>
      <c r="E21" s="24" t="s">
        <v>77</v>
      </c>
      <c r="F21" s="24" t="s">
        <v>21</v>
      </c>
      <c r="G21" s="24" t="s">
        <v>22</v>
      </c>
      <c r="H21" s="27" t="s">
        <v>77</v>
      </c>
      <c r="I21" s="28">
        <v>95.980327000000003</v>
      </c>
      <c r="J21" s="25">
        <v>27.544917000000002</v>
      </c>
      <c r="K21" s="26">
        <v>123.525244</v>
      </c>
      <c r="L21" s="25">
        <v>981.87872100000004</v>
      </c>
      <c r="M21" s="25">
        <v>354.37744199999997</v>
      </c>
      <c r="N21" s="29">
        <v>1336.256163</v>
      </c>
      <c r="O21" s="28">
        <v>124.186322</v>
      </c>
      <c r="P21" s="25">
        <v>36.102983000000002</v>
      </c>
      <c r="Q21" s="26">
        <v>160.28930500000001</v>
      </c>
      <c r="R21" s="25">
        <v>1028.999223</v>
      </c>
      <c r="S21" s="25">
        <v>314.64275199999997</v>
      </c>
      <c r="T21" s="29">
        <v>1343.641975</v>
      </c>
      <c r="U21" s="16">
        <f t="shared" si="3"/>
        <v>-22.936066133669996</v>
      </c>
      <c r="V21" s="21">
        <f t="shared" si="4"/>
        <v>-0.54968601289788754</v>
      </c>
    </row>
    <row r="22" spans="1:22" ht="15" x14ac:dyDescent="0.2">
      <c r="A22" s="23" t="s">
        <v>9</v>
      </c>
      <c r="B22" s="24" t="s">
        <v>28</v>
      </c>
      <c r="C22" s="24" t="s">
        <v>20</v>
      </c>
      <c r="D22" s="24" t="s">
        <v>75</v>
      </c>
      <c r="E22" s="32" t="s">
        <v>78</v>
      </c>
      <c r="F22" s="24" t="s">
        <v>21</v>
      </c>
      <c r="G22" s="24" t="s">
        <v>22</v>
      </c>
      <c r="H22" s="27" t="s">
        <v>22</v>
      </c>
      <c r="I22" s="28">
        <v>60.881086000000003</v>
      </c>
      <c r="J22" s="25">
        <v>19.196159999999999</v>
      </c>
      <c r="K22" s="26">
        <v>80.077246000000002</v>
      </c>
      <c r="L22" s="25">
        <v>826.34767299999999</v>
      </c>
      <c r="M22" s="25">
        <v>195.01734200000001</v>
      </c>
      <c r="N22" s="29">
        <v>1021.365015</v>
      </c>
      <c r="O22" s="28">
        <v>98.380979999999994</v>
      </c>
      <c r="P22" s="25">
        <v>11.183141000000001</v>
      </c>
      <c r="Q22" s="26">
        <v>109.564121</v>
      </c>
      <c r="R22" s="25">
        <v>797.38099099999999</v>
      </c>
      <c r="S22" s="25">
        <v>147.089201</v>
      </c>
      <c r="T22" s="29">
        <v>944.470192</v>
      </c>
      <c r="U22" s="16">
        <f t="shared" si="3"/>
        <v>-26.912893318424924</v>
      </c>
      <c r="V22" s="21">
        <f t="shared" si="4"/>
        <v>8.1415828314463035</v>
      </c>
    </row>
    <row r="23" spans="1:22" ht="15" x14ac:dyDescent="0.2">
      <c r="A23" s="23" t="s">
        <v>9</v>
      </c>
      <c r="B23" s="24" t="s">
        <v>28</v>
      </c>
      <c r="C23" s="24" t="s">
        <v>20</v>
      </c>
      <c r="D23" s="24" t="s">
        <v>79</v>
      </c>
      <c r="E23" s="24" t="s">
        <v>80</v>
      </c>
      <c r="F23" s="24" t="s">
        <v>51</v>
      </c>
      <c r="G23" s="24" t="s">
        <v>51</v>
      </c>
      <c r="H23" s="27" t="s">
        <v>81</v>
      </c>
      <c r="I23" s="28">
        <v>936.24702600000001</v>
      </c>
      <c r="J23" s="25">
        <v>82.039187999999996</v>
      </c>
      <c r="K23" s="26">
        <v>1018.286214</v>
      </c>
      <c r="L23" s="25">
        <v>9704.2543150000001</v>
      </c>
      <c r="M23" s="25">
        <v>894.40987800000005</v>
      </c>
      <c r="N23" s="29">
        <v>10598.664193000001</v>
      </c>
      <c r="O23" s="28">
        <v>688.89424799999995</v>
      </c>
      <c r="P23" s="25">
        <v>63.748649</v>
      </c>
      <c r="Q23" s="26">
        <v>752.64289699999995</v>
      </c>
      <c r="R23" s="25">
        <v>9121.1901629999993</v>
      </c>
      <c r="S23" s="25">
        <v>833.20517299999995</v>
      </c>
      <c r="T23" s="29">
        <v>9954.3953359999996</v>
      </c>
      <c r="U23" s="16">
        <f t="shared" si="3"/>
        <v>35.294735133865231</v>
      </c>
      <c r="V23" s="21">
        <f t="shared" si="4"/>
        <v>6.4722048427191536</v>
      </c>
    </row>
    <row r="24" spans="1:22" ht="15" x14ac:dyDescent="0.2">
      <c r="A24" s="23" t="s">
        <v>9</v>
      </c>
      <c r="B24" s="24" t="s">
        <v>28</v>
      </c>
      <c r="C24" s="24" t="s">
        <v>20</v>
      </c>
      <c r="D24" s="24" t="s">
        <v>82</v>
      </c>
      <c r="E24" s="24" t="s">
        <v>83</v>
      </c>
      <c r="F24" s="24" t="s">
        <v>21</v>
      </c>
      <c r="G24" s="24" t="s">
        <v>22</v>
      </c>
      <c r="H24" s="27" t="s">
        <v>22</v>
      </c>
      <c r="I24" s="28">
        <v>1380.189296</v>
      </c>
      <c r="J24" s="25">
        <v>0</v>
      </c>
      <c r="K24" s="26">
        <v>1380.189296</v>
      </c>
      <c r="L24" s="25">
        <v>4682.7952809999997</v>
      </c>
      <c r="M24" s="25">
        <v>0</v>
      </c>
      <c r="N24" s="29">
        <v>4682.7952809999997</v>
      </c>
      <c r="O24" s="28">
        <v>568.64418799999999</v>
      </c>
      <c r="P24" s="25">
        <v>0</v>
      </c>
      <c r="Q24" s="26">
        <v>568.64418799999999</v>
      </c>
      <c r="R24" s="25">
        <v>4493.4830519999996</v>
      </c>
      <c r="S24" s="25">
        <v>0</v>
      </c>
      <c r="T24" s="29">
        <v>4493.4830519999996</v>
      </c>
      <c r="U24" s="15" t="s">
        <v>18</v>
      </c>
      <c r="V24" s="21">
        <f t="shared" si="4"/>
        <v>4.2130397913872075</v>
      </c>
    </row>
    <row r="25" spans="1:22" ht="15" x14ac:dyDescent="0.2">
      <c r="A25" s="23" t="s">
        <v>9</v>
      </c>
      <c r="B25" s="24" t="s">
        <v>28</v>
      </c>
      <c r="C25" s="24" t="s">
        <v>20</v>
      </c>
      <c r="D25" s="24" t="s">
        <v>84</v>
      </c>
      <c r="E25" s="24" t="s">
        <v>85</v>
      </c>
      <c r="F25" s="24" t="s">
        <v>41</v>
      </c>
      <c r="G25" s="24" t="s">
        <v>41</v>
      </c>
      <c r="H25" s="27" t="s">
        <v>86</v>
      </c>
      <c r="I25" s="28">
        <v>545.52926500000001</v>
      </c>
      <c r="J25" s="25">
        <v>28.416143000000002</v>
      </c>
      <c r="K25" s="26">
        <v>573.94540800000004</v>
      </c>
      <c r="L25" s="25">
        <v>3789.971407</v>
      </c>
      <c r="M25" s="25">
        <v>157.629255</v>
      </c>
      <c r="N25" s="29">
        <v>3947.6006619999998</v>
      </c>
      <c r="O25" s="28">
        <v>0</v>
      </c>
      <c r="P25" s="25">
        <v>0</v>
      </c>
      <c r="Q25" s="26">
        <v>0</v>
      </c>
      <c r="R25" s="25">
        <v>0</v>
      </c>
      <c r="S25" s="25">
        <v>0</v>
      </c>
      <c r="T25" s="29">
        <v>0</v>
      </c>
      <c r="U25" s="15" t="s">
        <v>18</v>
      </c>
      <c r="V25" s="20" t="s">
        <v>18</v>
      </c>
    </row>
    <row r="26" spans="1:22" ht="15" x14ac:dyDescent="0.2">
      <c r="A26" s="23" t="s">
        <v>9</v>
      </c>
      <c r="B26" s="24" t="s">
        <v>28</v>
      </c>
      <c r="C26" s="24" t="s">
        <v>20</v>
      </c>
      <c r="D26" s="24" t="s">
        <v>84</v>
      </c>
      <c r="E26" s="24" t="s">
        <v>87</v>
      </c>
      <c r="F26" s="24" t="s">
        <v>32</v>
      </c>
      <c r="G26" s="24" t="s">
        <v>88</v>
      </c>
      <c r="H26" s="27" t="s">
        <v>89</v>
      </c>
      <c r="I26" s="28">
        <v>0</v>
      </c>
      <c r="J26" s="25">
        <v>0</v>
      </c>
      <c r="K26" s="26">
        <v>0</v>
      </c>
      <c r="L26" s="25">
        <v>0</v>
      </c>
      <c r="M26" s="25">
        <v>0</v>
      </c>
      <c r="N26" s="29">
        <v>0</v>
      </c>
      <c r="O26" s="28">
        <v>35.049599999999998</v>
      </c>
      <c r="P26" s="25">
        <v>4.2730560000000004</v>
      </c>
      <c r="Q26" s="26">
        <v>39.322656000000002</v>
      </c>
      <c r="R26" s="25">
        <v>708.00741500000004</v>
      </c>
      <c r="S26" s="25">
        <v>74.916933999999998</v>
      </c>
      <c r="T26" s="29">
        <v>782.92434900000001</v>
      </c>
      <c r="U26" s="15" t="s">
        <v>18</v>
      </c>
      <c r="V26" s="20" t="s">
        <v>18</v>
      </c>
    </row>
    <row r="27" spans="1:22" ht="15" x14ac:dyDescent="0.2">
      <c r="A27" s="23" t="s">
        <v>9</v>
      </c>
      <c r="B27" s="24" t="s">
        <v>28</v>
      </c>
      <c r="C27" s="24" t="s">
        <v>29</v>
      </c>
      <c r="D27" s="24" t="s">
        <v>90</v>
      </c>
      <c r="E27" s="24" t="s">
        <v>91</v>
      </c>
      <c r="F27" s="24" t="s">
        <v>32</v>
      </c>
      <c r="G27" s="24" t="s">
        <v>65</v>
      </c>
      <c r="H27" s="27" t="s">
        <v>66</v>
      </c>
      <c r="I27" s="28">
        <v>0</v>
      </c>
      <c r="J27" s="25">
        <v>0</v>
      </c>
      <c r="K27" s="26">
        <v>0</v>
      </c>
      <c r="L27" s="25">
        <v>0</v>
      </c>
      <c r="M27" s="25">
        <v>0</v>
      </c>
      <c r="N27" s="29">
        <v>0</v>
      </c>
      <c r="O27" s="28">
        <v>17.328150000000001</v>
      </c>
      <c r="P27" s="25">
        <v>2.3407480000000001</v>
      </c>
      <c r="Q27" s="26">
        <v>19.668897999999999</v>
      </c>
      <c r="R27" s="25">
        <v>146.97675000000001</v>
      </c>
      <c r="S27" s="25">
        <v>12.844018</v>
      </c>
      <c r="T27" s="29">
        <v>159.82076799999999</v>
      </c>
      <c r="U27" s="15" t="s">
        <v>18</v>
      </c>
      <c r="V27" s="20" t="s">
        <v>18</v>
      </c>
    </row>
    <row r="28" spans="1:22" ht="15" x14ac:dyDescent="0.2">
      <c r="A28" s="23" t="s">
        <v>9</v>
      </c>
      <c r="B28" s="24" t="s">
        <v>28</v>
      </c>
      <c r="C28" s="24" t="s">
        <v>29</v>
      </c>
      <c r="D28" s="24" t="s">
        <v>92</v>
      </c>
      <c r="E28" s="32" t="s">
        <v>93</v>
      </c>
      <c r="F28" s="24" t="s">
        <v>37</v>
      </c>
      <c r="G28" s="24" t="s">
        <v>38</v>
      </c>
      <c r="H28" s="27" t="s">
        <v>38</v>
      </c>
      <c r="I28" s="28">
        <v>0</v>
      </c>
      <c r="J28" s="25">
        <v>0</v>
      </c>
      <c r="K28" s="26">
        <v>0</v>
      </c>
      <c r="L28" s="25">
        <v>0</v>
      </c>
      <c r="M28" s="25">
        <v>103.973517</v>
      </c>
      <c r="N28" s="29">
        <v>103.973517</v>
      </c>
      <c r="O28" s="28">
        <v>0</v>
      </c>
      <c r="P28" s="25">
        <v>37.816668</v>
      </c>
      <c r="Q28" s="26">
        <v>37.816668</v>
      </c>
      <c r="R28" s="25">
        <v>0</v>
      </c>
      <c r="S28" s="25">
        <v>244.145703</v>
      </c>
      <c r="T28" s="29">
        <v>244.145703</v>
      </c>
      <c r="U28" s="15" t="s">
        <v>18</v>
      </c>
      <c r="V28" s="21">
        <f t="shared" si="4"/>
        <v>-57.4133332176647</v>
      </c>
    </row>
    <row r="29" spans="1:22" ht="15" x14ac:dyDescent="0.2">
      <c r="A29" s="23" t="s">
        <v>9</v>
      </c>
      <c r="B29" s="24" t="s">
        <v>28</v>
      </c>
      <c r="C29" s="24" t="s">
        <v>20</v>
      </c>
      <c r="D29" s="24" t="s">
        <v>94</v>
      </c>
      <c r="E29" s="24" t="s">
        <v>95</v>
      </c>
      <c r="F29" s="24" t="s">
        <v>96</v>
      </c>
      <c r="G29" s="24" t="s">
        <v>97</v>
      </c>
      <c r="H29" s="27" t="s">
        <v>98</v>
      </c>
      <c r="I29" s="28">
        <v>1244.2885000000001</v>
      </c>
      <c r="J29" s="25">
        <v>214.1542</v>
      </c>
      <c r="K29" s="26">
        <v>1458.4427000000001</v>
      </c>
      <c r="L29" s="25">
        <v>12742.6476</v>
      </c>
      <c r="M29" s="25">
        <v>2516.0954000000002</v>
      </c>
      <c r="N29" s="29">
        <v>15258.743</v>
      </c>
      <c r="O29" s="28">
        <v>515.36099999999999</v>
      </c>
      <c r="P29" s="25">
        <v>180.22630000000001</v>
      </c>
      <c r="Q29" s="26">
        <v>695.58730000000003</v>
      </c>
      <c r="R29" s="25">
        <v>7943.9618</v>
      </c>
      <c r="S29" s="25">
        <v>1815.5287800000001</v>
      </c>
      <c r="T29" s="29">
        <v>9759.4905799999997</v>
      </c>
      <c r="U29" s="15" t="s">
        <v>18</v>
      </c>
      <c r="V29" s="21">
        <f t="shared" si="4"/>
        <v>56.347740437083345</v>
      </c>
    </row>
    <row r="30" spans="1:22" ht="15" x14ac:dyDescent="0.2">
      <c r="A30" s="23" t="s">
        <v>9</v>
      </c>
      <c r="B30" s="24" t="s">
        <v>28</v>
      </c>
      <c r="C30" s="24" t="s">
        <v>20</v>
      </c>
      <c r="D30" s="24" t="s">
        <v>94</v>
      </c>
      <c r="E30" s="32" t="s">
        <v>99</v>
      </c>
      <c r="F30" s="24" t="s">
        <v>51</v>
      </c>
      <c r="G30" s="24" t="s">
        <v>51</v>
      </c>
      <c r="H30" s="27" t="s">
        <v>100</v>
      </c>
      <c r="I30" s="28">
        <v>1632.1120000000001</v>
      </c>
      <c r="J30" s="25">
        <v>135.0813</v>
      </c>
      <c r="K30" s="26">
        <v>1767.1932999999999</v>
      </c>
      <c r="L30" s="25">
        <v>13251.90396</v>
      </c>
      <c r="M30" s="25">
        <v>1135.24386</v>
      </c>
      <c r="N30" s="29">
        <v>14387.14782</v>
      </c>
      <c r="O30" s="28">
        <v>539.18370000000004</v>
      </c>
      <c r="P30" s="25">
        <v>73.945700000000002</v>
      </c>
      <c r="Q30" s="26">
        <v>613.12940000000003</v>
      </c>
      <c r="R30" s="25">
        <v>7153.0236999999997</v>
      </c>
      <c r="S30" s="25">
        <v>867.46479999999997</v>
      </c>
      <c r="T30" s="29">
        <v>8020.4885000000004</v>
      </c>
      <c r="U30" s="15" t="s">
        <v>18</v>
      </c>
      <c r="V30" s="21">
        <f t="shared" si="4"/>
        <v>79.379944500886694</v>
      </c>
    </row>
    <row r="31" spans="1:22" ht="15" x14ac:dyDescent="0.2">
      <c r="A31" s="23" t="s">
        <v>9</v>
      </c>
      <c r="B31" s="24" t="s">
        <v>28</v>
      </c>
      <c r="C31" s="24" t="s">
        <v>20</v>
      </c>
      <c r="D31" s="24" t="s">
        <v>101</v>
      </c>
      <c r="E31" s="24" t="s">
        <v>102</v>
      </c>
      <c r="F31" s="24" t="s">
        <v>103</v>
      </c>
      <c r="G31" s="24" t="s">
        <v>104</v>
      </c>
      <c r="H31" s="27" t="s">
        <v>102</v>
      </c>
      <c r="I31" s="28">
        <v>103.572422</v>
      </c>
      <c r="J31" s="25">
        <v>34.449241999999998</v>
      </c>
      <c r="K31" s="26">
        <v>138.02166299999999</v>
      </c>
      <c r="L31" s="25">
        <v>1663.7583279999999</v>
      </c>
      <c r="M31" s="25">
        <v>459.61451499999998</v>
      </c>
      <c r="N31" s="29">
        <v>2123.3728420000002</v>
      </c>
      <c r="O31" s="28">
        <v>139.516796</v>
      </c>
      <c r="P31" s="25">
        <v>35.301454</v>
      </c>
      <c r="Q31" s="26">
        <v>174.81825000000001</v>
      </c>
      <c r="R31" s="25">
        <v>1840.1143609999999</v>
      </c>
      <c r="S31" s="25">
        <v>280.95479399999999</v>
      </c>
      <c r="T31" s="29">
        <v>2121.0691550000001</v>
      </c>
      <c r="U31" s="16">
        <f t="shared" si="3"/>
        <v>-21.048481494352</v>
      </c>
      <c r="V31" s="21">
        <f t="shared" si="4"/>
        <v>0.10860970725870001</v>
      </c>
    </row>
    <row r="32" spans="1:22" ht="15" x14ac:dyDescent="0.2">
      <c r="A32" s="23" t="s">
        <v>9</v>
      </c>
      <c r="B32" s="24" t="s">
        <v>28</v>
      </c>
      <c r="C32" s="24" t="s">
        <v>20</v>
      </c>
      <c r="D32" s="24" t="s">
        <v>101</v>
      </c>
      <c r="E32" s="32" t="s">
        <v>105</v>
      </c>
      <c r="F32" s="24" t="s">
        <v>51</v>
      </c>
      <c r="G32" s="24" t="s">
        <v>51</v>
      </c>
      <c r="H32" s="27" t="s">
        <v>106</v>
      </c>
      <c r="I32" s="28">
        <v>0</v>
      </c>
      <c r="J32" s="25">
        <v>0</v>
      </c>
      <c r="K32" s="26">
        <v>0</v>
      </c>
      <c r="L32" s="25">
        <v>0</v>
      </c>
      <c r="M32" s="25">
        <v>0</v>
      </c>
      <c r="N32" s="29">
        <v>0</v>
      </c>
      <c r="O32" s="28">
        <v>0</v>
      </c>
      <c r="P32" s="25">
        <v>0</v>
      </c>
      <c r="Q32" s="26">
        <v>0</v>
      </c>
      <c r="R32" s="25">
        <v>486.58337999999998</v>
      </c>
      <c r="S32" s="25">
        <v>71.418475999999998</v>
      </c>
      <c r="T32" s="29">
        <v>558.00185599999998</v>
      </c>
      <c r="U32" s="15" t="s">
        <v>18</v>
      </c>
      <c r="V32" s="20" t="s">
        <v>18</v>
      </c>
    </row>
    <row r="33" spans="1:22" ht="15" x14ac:dyDescent="0.2">
      <c r="A33" s="23" t="s">
        <v>9</v>
      </c>
      <c r="B33" s="24" t="s">
        <v>28</v>
      </c>
      <c r="C33" s="24" t="s">
        <v>20</v>
      </c>
      <c r="D33" s="24" t="s">
        <v>107</v>
      </c>
      <c r="E33" s="24" t="s">
        <v>108</v>
      </c>
      <c r="F33" s="24" t="s">
        <v>109</v>
      </c>
      <c r="G33" s="24" t="s">
        <v>110</v>
      </c>
      <c r="H33" s="27" t="s">
        <v>111</v>
      </c>
      <c r="I33" s="28">
        <v>1089.1967999999999</v>
      </c>
      <c r="J33" s="25">
        <v>37.2166</v>
      </c>
      <c r="K33" s="26">
        <v>1126.4133999999999</v>
      </c>
      <c r="L33" s="25">
        <v>10587.392830000001</v>
      </c>
      <c r="M33" s="25">
        <v>446.30178000000001</v>
      </c>
      <c r="N33" s="29">
        <v>11033.69461</v>
      </c>
      <c r="O33" s="28">
        <v>696.07943999999998</v>
      </c>
      <c r="P33" s="25">
        <v>41.12368</v>
      </c>
      <c r="Q33" s="26">
        <v>737.20312000000001</v>
      </c>
      <c r="R33" s="25">
        <v>11701.516379999999</v>
      </c>
      <c r="S33" s="25">
        <v>474.71114</v>
      </c>
      <c r="T33" s="29">
        <v>12176.22752</v>
      </c>
      <c r="U33" s="16">
        <f t="shared" si="3"/>
        <v>52.795528049311557</v>
      </c>
      <c r="V33" s="21">
        <f t="shared" si="4"/>
        <v>-9.383307827677644</v>
      </c>
    </row>
    <row r="34" spans="1:22" ht="15" x14ac:dyDescent="0.2">
      <c r="A34" s="23" t="s">
        <v>9</v>
      </c>
      <c r="B34" s="24" t="s">
        <v>28</v>
      </c>
      <c r="C34" s="24" t="s">
        <v>20</v>
      </c>
      <c r="D34" s="24" t="s">
        <v>112</v>
      </c>
      <c r="E34" s="32" t="s">
        <v>113</v>
      </c>
      <c r="F34" s="24" t="s">
        <v>21</v>
      </c>
      <c r="G34" s="24" t="s">
        <v>114</v>
      </c>
      <c r="H34" s="27" t="s">
        <v>115</v>
      </c>
      <c r="I34" s="28">
        <v>77.848568</v>
      </c>
      <c r="J34" s="25">
        <v>15.085725</v>
      </c>
      <c r="K34" s="26">
        <v>92.934292999999997</v>
      </c>
      <c r="L34" s="25">
        <v>1166.074797</v>
      </c>
      <c r="M34" s="25">
        <v>230.328532</v>
      </c>
      <c r="N34" s="29">
        <v>1396.403329</v>
      </c>
      <c r="O34" s="28">
        <v>61.293779999999998</v>
      </c>
      <c r="P34" s="25">
        <v>13.824076</v>
      </c>
      <c r="Q34" s="26">
        <v>75.117856000000003</v>
      </c>
      <c r="R34" s="25">
        <v>877.43706299999997</v>
      </c>
      <c r="S34" s="25">
        <v>193.091903</v>
      </c>
      <c r="T34" s="29">
        <v>1070.5289660000001</v>
      </c>
      <c r="U34" s="16">
        <f t="shared" si="3"/>
        <v>23.717978585544273</v>
      </c>
      <c r="V34" s="21">
        <f t="shared" si="4"/>
        <v>30.440499355904382</v>
      </c>
    </row>
    <row r="35" spans="1:22" ht="15" x14ac:dyDescent="0.2">
      <c r="A35" s="23" t="s">
        <v>9</v>
      </c>
      <c r="B35" s="24" t="s">
        <v>28</v>
      </c>
      <c r="C35" s="24" t="s">
        <v>20</v>
      </c>
      <c r="D35" s="24" t="s">
        <v>112</v>
      </c>
      <c r="E35" s="32" t="s">
        <v>116</v>
      </c>
      <c r="F35" s="24" t="s">
        <v>21</v>
      </c>
      <c r="G35" s="24" t="s">
        <v>114</v>
      </c>
      <c r="H35" s="27" t="s">
        <v>117</v>
      </c>
      <c r="I35" s="28">
        <v>0</v>
      </c>
      <c r="J35" s="25">
        <v>0</v>
      </c>
      <c r="K35" s="26">
        <v>0</v>
      </c>
      <c r="L35" s="25">
        <v>645.53282300000001</v>
      </c>
      <c r="M35" s="25">
        <v>120.807365</v>
      </c>
      <c r="N35" s="29">
        <v>766.34018800000001</v>
      </c>
      <c r="O35" s="28">
        <v>64.085136000000006</v>
      </c>
      <c r="P35" s="25">
        <v>14.923685000000001</v>
      </c>
      <c r="Q35" s="26">
        <v>79.008820999999998</v>
      </c>
      <c r="R35" s="25">
        <v>676.02733699999999</v>
      </c>
      <c r="S35" s="25">
        <v>157.683188</v>
      </c>
      <c r="T35" s="29">
        <v>833.71052499999996</v>
      </c>
      <c r="U35" s="15" t="s">
        <v>18</v>
      </c>
      <c r="V35" s="21">
        <f t="shared" si="4"/>
        <v>-8.080782835265266</v>
      </c>
    </row>
    <row r="36" spans="1:22" ht="15" x14ac:dyDescent="0.2">
      <c r="A36" s="23" t="s">
        <v>9</v>
      </c>
      <c r="B36" s="24" t="s">
        <v>28</v>
      </c>
      <c r="C36" s="24" t="s">
        <v>20</v>
      </c>
      <c r="D36" s="24" t="s">
        <v>112</v>
      </c>
      <c r="E36" s="32" t="s">
        <v>118</v>
      </c>
      <c r="F36" s="24" t="s">
        <v>21</v>
      </c>
      <c r="G36" s="24" t="s">
        <v>119</v>
      </c>
      <c r="H36" s="27" t="s">
        <v>120</v>
      </c>
      <c r="I36" s="28">
        <v>2.817456</v>
      </c>
      <c r="J36" s="25">
        <v>0.58837700000000004</v>
      </c>
      <c r="K36" s="26">
        <v>3.4058329999999999</v>
      </c>
      <c r="L36" s="25">
        <v>5.7835939999999999</v>
      </c>
      <c r="M36" s="25">
        <v>1.2276940000000001</v>
      </c>
      <c r="N36" s="29">
        <v>7.0112880000000004</v>
      </c>
      <c r="O36" s="28">
        <v>0</v>
      </c>
      <c r="P36" s="25">
        <v>0</v>
      </c>
      <c r="Q36" s="26">
        <v>0</v>
      </c>
      <c r="R36" s="25">
        <v>73.094431</v>
      </c>
      <c r="S36" s="25">
        <v>14.699142</v>
      </c>
      <c r="T36" s="29">
        <v>87.793572999999995</v>
      </c>
      <c r="U36" s="15" t="s">
        <v>18</v>
      </c>
      <c r="V36" s="21">
        <f t="shared" si="4"/>
        <v>-92.013893773294768</v>
      </c>
    </row>
    <row r="37" spans="1:22" ht="15" x14ac:dyDescent="0.2">
      <c r="A37" s="23" t="s">
        <v>9</v>
      </c>
      <c r="B37" s="24" t="s">
        <v>28</v>
      </c>
      <c r="C37" s="24" t="s">
        <v>20</v>
      </c>
      <c r="D37" s="24" t="s">
        <v>121</v>
      </c>
      <c r="E37" s="32" t="s">
        <v>122</v>
      </c>
      <c r="F37" s="24" t="s">
        <v>55</v>
      </c>
      <c r="G37" s="24" t="s">
        <v>123</v>
      </c>
      <c r="H37" s="27" t="s">
        <v>124</v>
      </c>
      <c r="I37" s="28">
        <v>108.92753999999999</v>
      </c>
      <c r="J37" s="25">
        <v>13.33934</v>
      </c>
      <c r="K37" s="26">
        <v>122.26688</v>
      </c>
      <c r="L37" s="25">
        <v>2120.5529660000002</v>
      </c>
      <c r="M37" s="25">
        <v>163.32871599999999</v>
      </c>
      <c r="N37" s="29">
        <v>2283.8816820000002</v>
      </c>
      <c r="O37" s="28">
        <v>239.84100000000001</v>
      </c>
      <c r="P37" s="25">
        <v>19.925304000000001</v>
      </c>
      <c r="Q37" s="26">
        <v>259.76630399999999</v>
      </c>
      <c r="R37" s="25">
        <v>1734.3937209999999</v>
      </c>
      <c r="S37" s="25">
        <v>154.43937600000001</v>
      </c>
      <c r="T37" s="29">
        <v>1888.833097</v>
      </c>
      <c r="U37" s="16">
        <f t="shared" si="3"/>
        <v>-52.931970730122103</v>
      </c>
      <c r="V37" s="21">
        <f t="shared" si="4"/>
        <v>20.914954615495084</v>
      </c>
    </row>
    <row r="38" spans="1:22" ht="15" x14ac:dyDescent="0.2">
      <c r="A38" s="23" t="s">
        <v>9</v>
      </c>
      <c r="B38" s="24" t="s">
        <v>28</v>
      </c>
      <c r="C38" s="24" t="s">
        <v>20</v>
      </c>
      <c r="D38" s="24" t="s">
        <v>125</v>
      </c>
      <c r="E38" s="24" t="s">
        <v>126</v>
      </c>
      <c r="F38" s="24" t="s">
        <v>32</v>
      </c>
      <c r="G38" s="24" t="s">
        <v>127</v>
      </c>
      <c r="H38" s="27" t="s">
        <v>128</v>
      </c>
      <c r="I38" s="28">
        <v>493.48500000000001</v>
      </c>
      <c r="J38" s="25">
        <v>103.809</v>
      </c>
      <c r="K38" s="26">
        <v>597.29399999999998</v>
      </c>
      <c r="L38" s="25">
        <v>4341.4989999999998</v>
      </c>
      <c r="M38" s="25">
        <v>624.14449999999999</v>
      </c>
      <c r="N38" s="29">
        <v>4965.6435000000001</v>
      </c>
      <c r="O38" s="28">
        <v>453.13200000000001</v>
      </c>
      <c r="P38" s="25">
        <v>43.223199999999999</v>
      </c>
      <c r="Q38" s="26">
        <v>496.35520000000002</v>
      </c>
      <c r="R38" s="25">
        <v>5205.6899999999996</v>
      </c>
      <c r="S38" s="25">
        <v>624.6046</v>
      </c>
      <c r="T38" s="29">
        <v>5830.2946000000002</v>
      </c>
      <c r="U38" s="16">
        <f t="shared" si="3"/>
        <v>20.336001315187179</v>
      </c>
      <c r="V38" s="21">
        <f t="shared" si="4"/>
        <v>-14.830315778554315</v>
      </c>
    </row>
    <row r="39" spans="1:22" ht="15" x14ac:dyDescent="0.2">
      <c r="A39" s="23" t="s">
        <v>9</v>
      </c>
      <c r="B39" s="24" t="s">
        <v>28</v>
      </c>
      <c r="C39" s="24" t="s">
        <v>20</v>
      </c>
      <c r="D39" s="24" t="s">
        <v>125</v>
      </c>
      <c r="E39" s="24" t="s">
        <v>129</v>
      </c>
      <c r="F39" s="24" t="s">
        <v>32</v>
      </c>
      <c r="G39" s="24" t="s">
        <v>127</v>
      </c>
      <c r="H39" s="27" t="s">
        <v>130</v>
      </c>
      <c r="I39" s="28">
        <v>0</v>
      </c>
      <c r="J39" s="25">
        <v>0</v>
      </c>
      <c r="K39" s="26">
        <v>0</v>
      </c>
      <c r="L39" s="25">
        <v>1446.865</v>
      </c>
      <c r="M39" s="25">
        <v>415.1438</v>
      </c>
      <c r="N39" s="29">
        <v>1862.0088000000001</v>
      </c>
      <c r="O39" s="28">
        <v>179.90199999999999</v>
      </c>
      <c r="P39" s="25">
        <v>50.78</v>
      </c>
      <c r="Q39" s="26">
        <v>230.68199999999999</v>
      </c>
      <c r="R39" s="25">
        <v>1333.2180000000001</v>
      </c>
      <c r="S39" s="25">
        <v>495.68020000000001</v>
      </c>
      <c r="T39" s="29">
        <v>1828.8982000000001</v>
      </c>
      <c r="U39" s="15" t="s">
        <v>18</v>
      </c>
      <c r="V39" s="21">
        <f t="shared" si="4"/>
        <v>1.8104124111445907</v>
      </c>
    </row>
    <row r="40" spans="1:22" ht="15" x14ac:dyDescent="0.2">
      <c r="A40" s="23" t="s">
        <v>9</v>
      </c>
      <c r="B40" s="24" t="s">
        <v>28</v>
      </c>
      <c r="C40" s="24" t="s">
        <v>20</v>
      </c>
      <c r="D40" s="24" t="s">
        <v>125</v>
      </c>
      <c r="E40" s="24" t="s">
        <v>131</v>
      </c>
      <c r="F40" s="24" t="s">
        <v>32</v>
      </c>
      <c r="G40" s="24" t="s">
        <v>127</v>
      </c>
      <c r="H40" s="27" t="s">
        <v>128</v>
      </c>
      <c r="I40" s="28">
        <v>315.00299999999999</v>
      </c>
      <c r="J40" s="25">
        <v>66.150000000000006</v>
      </c>
      <c r="K40" s="26">
        <v>381.15300000000002</v>
      </c>
      <c r="L40" s="25">
        <v>1534.9649999999999</v>
      </c>
      <c r="M40" s="25">
        <v>234.7681</v>
      </c>
      <c r="N40" s="29">
        <v>1769.7330999999999</v>
      </c>
      <c r="O40" s="28">
        <v>195.86600000000001</v>
      </c>
      <c r="P40" s="25">
        <v>18.669899999999998</v>
      </c>
      <c r="Q40" s="26">
        <v>214.5359</v>
      </c>
      <c r="R40" s="25">
        <v>1693.6759999999999</v>
      </c>
      <c r="S40" s="25">
        <v>199.70930000000001</v>
      </c>
      <c r="T40" s="29">
        <v>1893.3852999999999</v>
      </c>
      <c r="U40" s="16">
        <f t="shared" si="3"/>
        <v>77.663971391268333</v>
      </c>
      <c r="V40" s="21">
        <f t="shared" si="4"/>
        <v>-6.5307468057346778</v>
      </c>
    </row>
    <row r="41" spans="1:22" ht="15" x14ac:dyDescent="0.2">
      <c r="A41" s="23" t="s">
        <v>9</v>
      </c>
      <c r="B41" s="24" t="s">
        <v>28</v>
      </c>
      <c r="C41" s="24" t="s">
        <v>29</v>
      </c>
      <c r="D41" s="24" t="s">
        <v>132</v>
      </c>
      <c r="E41" s="32" t="s">
        <v>133</v>
      </c>
      <c r="F41" s="24" t="s">
        <v>32</v>
      </c>
      <c r="G41" s="24" t="s">
        <v>134</v>
      </c>
      <c r="H41" s="27" t="s">
        <v>135</v>
      </c>
      <c r="I41" s="28">
        <v>0</v>
      </c>
      <c r="J41" s="25">
        <v>0</v>
      </c>
      <c r="K41" s="26">
        <v>0</v>
      </c>
      <c r="L41" s="25">
        <v>0</v>
      </c>
      <c r="M41" s="25">
        <v>0</v>
      </c>
      <c r="N41" s="29">
        <v>0</v>
      </c>
      <c r="O41" s="28">
        <v>0</v>
      </c>
      <c r="P41" s="25">
        <v>0</v>
      </c>
      <c r="Q41" s="26">
        <v>0</v>
      </c>
      <c r="R41" s="25">
        <v>10.445512000000001</v>
      </c>
      <c r="S41" s="25">
        <v>0</v>
      </c>
      <c r="T41" s="29">
        <v>10.445512000000001</v>
      </c>
      <c r="U41" s="15" t="s">
        <v>18</v>
      </c>
      <c r="V41" s="20" t="s">
        <v>18</v>
      </c>
    </row>
    <row r="42" spans="1:22" ht="15" x14ac:dyDescent="0.2">
      <c r="A42" s="23" t="s">
        <v>9</v>
      </c>
      <c r="B42" s="24" t="s">
        <v>28</v>
      </c>
      <c r="C42" s="24" t="s">
        <v>20</v>
      </c>
      <c r="D42" s="24" t="s">
        <v>136</v>
      </c>
      <c r="E42" s="32" t="s">
        <v>137</v>
      </c>
      <c r="F42" s="24" t="s">
        <v>138</v>
      </c>
      <c r="G42" s="24" t="s">
        <v>139</v>
      </c>
      <c r="H42" s="27" t="s">
        <v>140</v>
      </c>
      <c r="I42" s="28">
        <v>114.145337</v>
      </c>
      <c r="J42" s="25">
        <v>18.275186999999999</v>
      </c>
      <c r="K42" s="26">
        <v>132.420524</v>
      </c>
      <c r="L42" s="25">
        <v>1389.2159320000001</v>
      </c>
      <c r="M42" s="25">
        <v>179.09736000000001</v>
      </c>
      <c r="N42" s="29">
        <v>1568.313292</v>
      </c>
      <c r="O42" s="28">
        <v>137.52029899999999</v>
      </c>
      <c r="P42" s="25">
        <v>11.269893</v>
      </c>
      <c r="Q42" s="26">
        <v>148.79019199999999</v>
      </c>
      <c r="R42" s="25">
        <v>1491.3021020000001</v>
      </c>
      <c r="S42" s="25">
        <v>170.322519</v>
      </c>
      <c r="T42" s="29">
        <v>1661.6246209999999</v>
      </c>
      <c r="U42" s="16">
        <f t="shared" si="3"/>
        <v>-11.001846143192019</v>
      </c>
      <c r="V42" s="21">
        <f t="shared" si="4"/>
        <v>-5.6156684139552109</v>
      </c>
    </row>
    <row r="43" spans="1:22" ht="15" x14ac:dyDescent="0.2">
      <c r="A43" s="23" t="s">
        <v>9</v>
      </c>
      <c r="B43" s="24" t="s">
        <v>28</v>
      </c>
      <c r="C43" s="24" t="s">
        <v>20</v>
      </c>
      <c r="D43" s="24" t="s">
        <v>136</v>
      </c>
      <c r="E43" s="24" t="s">
        <v>141</v>
      </c>
      <c r="F43" s="24" t="s">
        <v>138</v>
      </c>
      <c r="G43" s="24" t="s">
        <v>139</v>
      </c>
      <c r="H43" s="27" t="s">
        <v>142</v>
      </c>
      <c r="I43" s="28">
        <v>0</v>
      </c>
      <c r="J43" s="25">
        <v>0</v>
      </c>
      <c r="K43" s="26">
        <v>0</v>
      </c>
      <c r="L43" s="25">
        <v>0</v>
      </c>
      <c r="M43" s="25">
        <v>0</v>
      </c>
      <c r="N43" s="29">
        <v>0</v>
      </c>
      <c r="O43" s="28">
        <v>0</v>
      </c>
      <c r="P43" s="25">
        <v>0</v>
      </c>
      <c r="Q43" s="26">
        <v>0</v>
      </c>
      <c r="R43" s="25">
        <v>0</v>
      </c>
      <c r="S43" s="25">
        <v>20.603505999999999</v>
      </c>
      <c r="T43" s="29">
        <v>20.603505999999999</v>
      </c>
      <c r="U43" s="15" t="s">
        <v>18</v>
      </c>
      <c r="V43" s="20" t="s">
        <v>18</v>
      </c>
    </row>
    <row r="44" spans="1:22" ht="15" x14ac:dyDescent="0.2">
      <c r="A44" s="23" t="s">
        <v>9</v>
      </c>
      <c r="B44" s="24" t="s">
        <v>28</v>
      </c>
      <c r="C44" s="24" t="s">
        <v>29</v>
      </c>
      <c r="D44" s="24" t="s">
        <v>143</v>
      </c>
      <c r="E44" s="24" t="s">
        <v>144</v>
      </c>
      <c r="F44" s="24" t="s">
        <v>32</v>
      </c>
      <c r="G44" s="24" t="s">
        <v>134</v>
      </c>
      <c r="H44" s="27" t="s">
        <v>135</v>
      </c>
      <c r="I44" s="28">
        <v>2.2902</v>
      </c>
      <c r="J44" s="25">
        <v>0.23782</v>
      </c>
      <c r="K44" s="26">
        <v>2.5280200000000002</v>
      </c>
      <c r="L44" s="25">
        <v>53.028599999999997</v>
      </c>
      <c r="M44" s="25">
        <v>6.1879900000000001</v>
      </c>
      <c r="N44" s="29">
        <v>59.216589999999997</v>
      </c>
      <c r="O44" s="28">
        <v>6.3</v>
      </c>
      <c r="P44" s="25">
        <v>0.69299999999999995</v>
      </c>
      <c r="Q44" s="26">
        <v>6.9930000000000003</v>
      </c>
      <c r="R44" s="25">
        <v>74.97</v>
      </c>
      <c r="S44" s="25">
        <v>8.2110000000000003</v>
      </c>
      <c r="T44" s="29">
        <v>83.180999999999997</v>
      </c>
      <c r="U44" s="16">
        <f t="shared" si="3"/>
        <v>-63.849277849277854</v>
      </c>
      <c r="V44" s="21">
        <f t="shared" si="4"/>
        <v>-28.80995660066602</v>
      </c>
    </row>
    <row r="45" spans="1:22" ht="15" x14ac:dyDescent="0.2">
      <c r="A45" s="23" t="s">
        <v>9</v>
      </c>
      <c r="B45" s="24" t="s">
        <v>28</v>
      </c>
      <c r="C45" s="24" t="s">
        <v>20</v>
      </c>
      <c r="D45" s="24" t="s">
        <v>145</v>
      </c>
      <c r="E45" s="24" t="s">
        <v>146</v>
      </c>
      <c r="F45" s="24" t="s">
        <v>41</v>
      </c>
      <c r="G45" s="24" t="s">
        <v>42</v>
      </c>
      <c r="H45" s="27" t="s">
        <v>42</v>
      </c>
      <c r="I45" s="28">
        <v>196.703664</v>
      </c>
      <c r="J45" s="25">
        <v>1.415788</v>
      </c>
      <c r="K45" s="26">
        <v>198.119452</v>
      </c>
      <c r="L45" s="25">
        <v>937.35695399999997</v>
      </c>
      <c r="M45" s="25">
        <v>288.267064</v>
      </c>
      <c r="N45" s="29">
        <v>1225.624018</v>
      </c>
      <c r="O45" s="28">
        <v>132.67030299999999</v>
      </c>
      <c r="P45" s="25">
        <v>0</v>
      </c>
      <c r="Q45" s="26">
        <v>132.67030299999999</v>
      </c>
      <c r="R45" s="25">
        <v>1257.5219509999999</v>
      </c>
      <c r="S45" s="25">
        <v>0</v>
      </c>
      <c r="T45" s="29">
        <v>1257.5219509999999</v>
      </c>
      <c r="U45" s="16">
        <f t="shared" si="3"/>
        <v>49.332177224318244</v>
      </c>
      <c r="V45" s="21">
        <f t="shared" si="4"/>
        <v>-2.5365706717591863</v>
      </c>
    </row>
    <row r="46" spans="1:22" ht="15" x14ac:dyDescent="0.2">
      <c r="A46" s="23" t="s">
        <v>9</v>
      </c>
      <c r="B46" s="24" t="s">
        <v>28</v>
      </c>
      <c r="C46" s="24" t="s">
        <v>20</v>
      </c>
      <c r="D46" s="24" t="s">
        <v>147</v>
      </c>
      <c r="E46" s="24" t="s">
        <v>148</v>
      </c>
      <c r="F46" s="24" t="s">
        <v>32</v>
      </c>
      <c r="G46" s="24" t="s">
        <v>88</v>
      </c>
      <c r="H46" s="27" t="s">
        <v>149</v>
      </c>
      <c r="I46" s="28">
        <v>0</v>
      </c>
      <c r="J46" s="25">
        <v>0</v>
      </c>
      <c r="K46" s="26">
        <v>0</v>
      </c>
      <c r="L46" s="25">
        <v>2019.330238</v>
      </c>
      <c r="M46" s="25">
        <v>61.202334999999998</v>
      </c>
      <c r="N46" s="29">
        <v>2080.5325739999998</v>
      </c>
      <c r="O46" s="28">
        <v>288.15112199999999</v>
      </c>
      <c r="P46" s="25">
        <v>9.309132</v>
      </c>
      <c r="Q46" s="26">
        <v>297.46025400000002</v>
      </c>
      <c r="R46" s="25">
        <v>2381.4515379999998</v>
      </c>
      <c r="S46" s="25">
        <v>68.443386000000004</v>
      </c>
      <c r="T46" s="29">
        <v>2449.8949240000002</v>
      </c>
      <c r="U46" s="15" t="s">
        <v>18</v>
      </c>
      <c r="V46" s="21">
        <f t="shared" si="4"/>
        <v>-15.076660896008299</v>
      </c>
    </row>
    <row r="47" spans="1:22" ht="15" x14ac:dyDescent="0.2">
      <c r="A47" s="23" t="s">
        <v>9</v>
      </c>
      <c r="B47" s="24" t="s">
        <v>28</v>
      </c>
      <c r="C47" s="24" t="s">
        <v>20</v>
      </c>
      <c r="D47" s="24" t="s">
        <v>150</v>
      </c>
      <c r="E47" s="24" t="s">
        <v>151</v>
      </c>
      <c r="F47" s="24" t="s">
        <v>32</v>
      </c>
      <c r="G47" s="24" t="s">
        <v>152</v>
      </c>
      <c r="H47" s="27" t="s">
        <v>153</v>
      </c>
      <c r="I47" s="28">
        <v>0</v>
      </c>
      <c r="J47" s="25">
        <v>0</v>
      </c>
      <c r="K47" s="26">
        <v>0</v>
      </c>
      <c r="L47" s="25">
        <v>0</v>
      </c>
      <c r="M47" s="25">
        <v>0</v>
      </c>
      <c r="N47" s="29">
        <v>0</v>
      </c>
      <c r="O47" s="28">
        <v>0</v>
      </c>
      <c r="P47" s="25">
        <v>0</v>
      </c>
      <c r="Q47" s="26">
        <v>0</v>
      </c>
      <c r="R47" s="25">
        <v>0</v>
      </c>
      <c r="S47" s="25">
        <v>0.3</v>
      </c>
      <c r="T47" s="29">
        <v>0.3</v>
      </c>
      <c r="U47" s="15" t="s">
        <v>18</v>
      </c>
      <c r="V47" s="20" t="s">
        <v>18</v>
      </c>
    </row>
    <row r="48" spans="1:22" ht="15" x14ac:dyDescent="0.2">
      <c r="A48" s="23" t="s">
        <v>9</v>
      </c>
      <c r="B48" s="24" t="s">
        <v>28</v>
      </c>
      <c r="C48" s="24" t="s">
        <v>20</v>
      </c>
      <c r="D48" s="24" t="s">
        <v>154</v>
      </c>
      <c r="E48" s="24" t="s">
        <v>155</v>
      </c>
      <c r="F48" s="24" t="s">
        <v>51</v>
      </c>
      <c r="G48" s="24" t="s">
        <v>51</v>
      </c>
      <c r="H48" s="27" t="s">
        <v>156</v>
      </c>
      <c r="I48" s="28">
        <v>810.98205099999996</v>
      </c>
      <c r="J48" s="25">
        <v>41.769244</v>
      </c>
      <c r="K48" s="26">
        <v>852.75129400000003</v>
      </c>
      <c r="L48" s="25">
        <v>8766.9024690000006</v>
      </c>
      <c r="M48" s="25">
        <v>579.018598</v>
      </c>
      <c r="N48" s="29">
        <v>9345.9210660000008</v>
      </c>
      <c r="O48" s="28">
        <v>1242.7178120000001</v>
      </c>
      <c r="P48" s="25">
        <v>82.003079</v>
      </c>
      <c r="Q48" s="26">
        <v>1324.7208909999999</v>
      </c>
      <c r="R48" s="25">
        <v>17334.092312000001</v>
      </c>
      <c r="S48" s="25">
        <v>2995.8979210000002</v>
      </c>
      <c r="T48" s="29">
        <v>20329.990232</v>
      </c>
      <c r="U48" s="16">
        <f t="shared" si="3"/>
        <v>-35.627851889896704</v>
      </c>
      <c r="V48" s="21">
        <f t="shared" si="4"/>
        <v>-54.028895442904613</v>
      </c>
    </row>
    <row r="49" spans="1:22" ht="15" x14ac:dyDescent="0.2">
      <c r="A49" s="23" t="s">
        <v>9</v>
      </c>
      <c r="B49" s="24" t="s">
        <v>28</v>
      </c>
      <c r="C49" s="24" t="s">
        <v>20</v>
      </c>
      <c r="D49" s="24" t="s">
        <v>157</v>
      </c>
      <c r="E49" s="32" t="s">
        <v>158</v>
      </c>
      <c r="F49" s="24" t="s">
        <v>51</v>
      </c>
      <c r="G49" s="24" t="s">
        <v>51</v>
      </c>
      <c r="H49" s="27" t="s">
        <v>106</v>
      </c>
      <c r="I49" s="28">
        <v>2167.0347590000001</v>
      </c>
      <c r="J49" s="25">
        <v>136.61892599999999</v>
      </c>
      <c r="K49" s="26">
        <v>2303.6536850000002</v>
      </c>
      <c r="L49" s="25">
        <v>26898.111594999998</v>
      </c>
      <c r="M49" s="25">
        <v>1738.8409489999999</v>
      </c>
      <c r="N49" s="29">
        <v>28636.952544</v>
      </c>
      <c r="O49" s="28">
        <v>2674.2051940000001</v>
      </c>
      <c r="P49" s="25">
        <v>148.52980199999999</v>
      </c>
      <c r="Q49" s="26">
        <v>2822.7349960000001</v>
      </c>
      <c r="R49" s="25">
        <v>23325.297772999998</v>
      </c>
      <c r="S49" s="25">
        <v>1578.1441910000001</v>
      </c>
      <c r="T49" s="29">
        <v>24903.441964000001</v>
      </c>
      <c r="U49" s="16">
        <f t="shared" si="3"/>
        <v>-18.389303697852334</v>
      </c>
      <c r="V49" s="21">
        <f t="shared" si="4"/>
        <v>14.991946034596747</v>
      </c>
    </row>
    <row r="50" spans="1:22" ht="15" x14ac:dyDescent="0.2">
      <c r="A50" s="23" t="s">
        <v>9</v>
      </c>
      <c r="B50" s="24" t="s">
        <v>28</v>
      </c>
      <c r="C50" s="24" t="s">
        <v>20</v>
      </c>
      <c r="D50" s="24" t="s">
        <v>159</v>
      </c>
      <c r="E50" s="24" t="s">
        <v>160</v>
      </c>
      <c r="F50" s="24" t="s">
        <v>55</v>
      </c>
      <c r="G50" s="24" t="s">
        <v>161</v>
      </c>
      <c r="H50" s="27" t="s">
        <v>162</v>
      </c>
      <c r="I50" s="28">
        <v>744.1789</v>
      </c>
      <c r="J50" s="25">
        <v>90.247200000000007</v>
      </c>
      <c r="K50" s="26">
        <v>834.42610000000002</v>
      </c>
      <c r="L50" s="25">
        <v>3396.6909999999998</v>
      </c>
      <c r="M50" s="25">
        <v>5845.8678</v>
      </c>
      <c r="N50" s="29">
        <v>9242.5588000000007</v>
      </c>
      <c r="O50" s="28">
        <v>0</v>
      </c>
      <c r="P50" s="25">
        <v>840.61739999999998</v>
      </c>
      <c r="Q50" s="26">
        <v>840.61739999999998</v>
      </c>
      <c r="R50" s="25">
        <v>4564.5811000000003</v>
      </c>
      <c r="S50" s="25">
        <v>4405.6031000000003</v>
      </c>
      <c r="T50" s="29">
        <v>8970.1841999999997</v>
      </c>
      <c r="U50" s="16">
        <f t="shared" si="3"/>
        <v>-0.73651818294505622</v>
      </c>
      <c r="V50" s="21">
        <f t="shared" si="4"/>
        <v>3.0364437778211961</v>
      </c>
    </row>
    <row r="51" spans="1:22" ht="15" x14ac:dyDescent="0.2">
      <c r="A51" s="23" t="s">
        <v>9</v>
      </c>
      <c r="B51" s="24" t="s">
        <v>28</v>
      </c>
      <c r="C51" s="24" t="s">
        <v>20</v>
      </c>
      <c r="D51" s="24" t="s">
        <v>159</v>
      </c>
      <c r="E51" s="24" t="s">
        <v>163</v>
      </c>
      <c r="F51" s="24" t="s">
        <v>55</v>
      </c>
      <c r="G51" s="24" t="s">
        <v>56</v>
      </c>
      <c r="H51" s="27" t="s">
        <v>56</v>
      </c>
      <c r="I51" s="28">
        <v>163.1696</v>
      </c>
      <c r="J51" s="25">
        <v>92.230199999999996</v>
      </c>
      <c r="K51" s="26">
        <v>255.3998</v>
      </c>
      <c r="L51" s="25">
        <v>2670.2114000000001</v>
      </c>
      <c r="M51" s="25">
        <v>1104.0459000000001</v>
      </c>
      <c r="N51" s="29">
        <v>3774.2573000000002</v>
      </c>
      <c r="O51" s="28">
        <v>196.3442</v>
      </c>
      <c r="P51" s="25">
        <v>67.052899999999994</v>
      </c>
      <c r="Q51" s="26">
        <v>263.39710000000002</v>
      </c>
      <c r="R51" s="25">
        <v>2485.9684000000002</v>
      </c>
      <c r="S51" s="25">
        <v>771.36671999999999</v>
      </c>
      <c r="T51" s="29">
        <v>3257.3351200000002</v>
      </c>
      <c r="U51" s="16">
        <f t="shared" si="3"/>
        <v>-3.0362141420691491</v>
      </c>
      <c r="V51" s="21">
        <f t="shared" si="4"/>
        <v>15.869481062175762</v>
      </c>
    </row>
    <row r="52" spans="1:22" ht="15" x14ac:dyDescent="0.2">
      <c r="A52" s="23" t="s">
        <v>9</v>
      </c>
      <c r="B52" s="24" t="s">
        <v>28</v>
      </c>
      <c r="C52" s="24" t="s">
        <v>20</v>
      </c>
      <c r="D52" s="24" t="s">
        <v>159</v>
      </c>
      <c r="E52" s="24" t="s">
        <v>164</v>
      </c>
      <c r="F52" s="24" t="s">
        <v>55</v>
      </c>
      <c r="G52" s="24" t="s">
        <v>161</v>
      </c>
      <c r="H52" s="27" t="s">
        <v>162</v>
      </c>
      <c r="I52" s="28">
        <v>14.671099999999999</v>
      </c>
      <c r="J52" s="25">
        <v>1.8029999999999999</v>
      </c>
      <c r="K52" s="26">
        <v>16.4741</v>
      </c>
      <c r="L52" s="25">
        <v>61.333199999999998</v>
      </c>
      <c r="M52" s="25">
        <v>197.72139999999999</v>
      </c>
      <c r="N52" s="29">
        <v>259.05459999999999</v>
      </c>
      <c r="O52" s="28">
        <v>0</v>
      </c>
      <c r="P52" s="25">
        <v>30.654699999999998</v>
      </c>
      <c r="Q52" s="26">
        <v>30.654699999999998</v>
      </c>
      <c r="R52" s="25">
        <v>111.907</v>
      </c>
      <c r="S52" s="25">
        <v>167.3837</v>
      </c>
      <c r="T52" s="29">
        <v>279.29070000000002</v>
      </c>
      <c r="U52" s="16">
        <f t="shared" si="3"/>
        <v>-46.259138076706016</v>
      </c>
      <c r="V52" s="21">
        <f t="shared" si="4"/>
        <v>-7.2455330592819722</v>
      </c>
    </row>
    <row r="53" spans="1:22" ht="15" x14ac:dyDescent="0.2">
      <c r="A53" s="23" t="s">
        <v>9</v>
      </c>
      <c r="B53" s="24" t="s">
        <v>28</v>
      </c>
      <c r="C53" s="24" t="s">
        <v>20</v>
      </c>
      <c r="D53" s="24" t="s">
        <v>165</v>
      </c>
      <c r="E53" s="24" t="s">
        <v>166</v>
      </c>
      <c r="F53" s="24" t="s">
        <v>32</v>
      </c>
      <c r="G53" s="24" t="s">
        <v>127</v>
      </c>
      <c r="H53" s="27" t="s">
        <v>167</v>
      </c>
      <c r="I53" s="28">
        <v>0</v>
      </c>
      <c r="J53" s="25">
        <v>0</v>
      </c>
      <c r="K53" s="26">
        <v>0</v>
      </c>
      <c r="L53" s="25">
        <v>1195.925729</v>
      </c>
      <c r="M53" s="25">
        <v>322.24654600000002</v>
      </c>
      <c r="N53" s="29">
        <v>1518.1722749999999</v>
      </c>
      <c r="O53" s="28">
        <v>0</v>
      </c>
      <c r="P53" s="25">
        <v>0</v>
      </c>
      <c r="Q53" s="26">
        <v>0</v>
      </c>
      <c r="R53" s="25">
        <v>846.21931700000005</v>
      </c>
      <c r="S53" s="25">
        <v>320.10979099999997</v>
      </c>
      <c r="T53" s="29">
        <v>1166.3291079999999</v>
      </c>
      <c r="U53" s="15" t="s">
        <v>18</v>
      </c>
      <c r="V53" s="21">
        <f t="shared" si="4"/>
        <v>30.166714059236188</v>
      </c>
    </row>
    <row r="54" spans="1:22" ht="15" x14ac:dyDescent="0.2">
      <c r="A54" s="23" t="s">
        <v>9</v>
      </c>
      <c r="B54" s="24" t="s">
        <v>28</v>
      </c>
      <c r="C54" s="24" t="s">
        <v>20</v>
      </c>
      <c r="D54" s="24" t="s">
        <v>221</v>
      </c>
      <c r="E54" s="24" t="s">
        <v>91</v>
      </c>
      <c r="F54" s="24" t="s">
        <v>32</v>
      </c>
      <c r="G54" s="24" t="s">
        <v>65</v>
      </c>
      <c r="H54" s="27" t="s">
        <v>66</v>
      </c>
      <c r="I54" s="28">
        <v>63.588329999999999</v>
      </c>
      <c r="J54" s="25">
        <v>1.0053989999999999</v>
      </c>
      <c r="K54" s="26">
        <v>64.593728999999996</v>
      </c>
      <c r="L54" s="25">
        <v>143.07785000000001</v>
      </c>
      <c r="M54" s="25">
        <v>1.0053989999999999</v>
      </c>
      <c r="N54" s="29">
        <v>144.083249</v>
      </c>
      <c r="O54" s="28">
        <v>0</v>
      </c>
      <c r="P54" s="25">
        <v>0</v>
      </c>
      <c r="Q54" s="26">
        <v>0</v>
      </c>
      <c r="R54" s="25">
        <v>0</v>
      </c>
      <c r="S54" s="25">
        <v>0</v>
      </c>
      <c r="T54" s="29">
        <v>0</v>
      </c>
      <c r="U54" s="15" t="s">
        <v>18</v>
      </c>
      <c r="V54" s="20" t="s">
        <v>18</v>
      </c>
    </row>
    <row r="55" spans="1:22" ht="15" x14ac:dyDescent="0.2">
      <c r="A55" s="23" t="s">
        <v>9</v>
      </c>
      <c r="B55" s="24" t="s">
        <v>28</v>
      </c>
      <c r="C55" s="24" t="s">
        <v>20</v>
      </c>
      <c r="D55" s="24" t="s">
        <v>168</v>
      </c>
      <c r="E55" s="24" t="s">
        <v>169</v>
      </c>
      <c r="F55" s="24" t="s">
        <v>37</v>
      </c>
      <c r="G55" s="24" t="s">
        <v>38</v>
      </c>
      <c r="H55" s="27" t="s">
        <v>38</v>
      </c>
      <c r="I55" s="28">
        <v>579.81842600000004</v>
      </c>
      <c r="J55" s="25">
        <v>4.1127359999999999</v>
      </c>
      <c r="K55" s="26">
        <v>583.93116199999997</v>
      </c>
      <c r="L55" s="25">
        <v>8064.992937</v>
      </c>
      <c r="M55" s="25">
        <v>53.289352000000001</v>
      </c>
      <c r="N55" s="29">
        <v>8118.2822889999998</v>
      </c>
      <c r="O55" s="28">
        <v>625.81867599999998</v>
      </c>
      <c r="P55" s="25">
        <v>4.405151</v>
      </c>
      <c r="Q55" s="26">
        <v>630.22382700000003</v>
      </c>
      <c r="R55" s="25">
        <v>8107.5450520000004</v>
      </c>
      <c r="S55" s="25">
        <v>65.046283000000003</v>
      </c>
      <c r="T55" s="29">
        <v>8172.5913350000001</v>
      </c>
      <c r="U55" s="16">
        <f t="shared" si="3"/>
        <v>-7.3454323712835556</v>
      </c>
      <c r="V55" s="21">
        <f t="shared" si="4"/>
        <v>-0.66452663266565182</v>
      </c>
    </row>
    <row r="56" spans="1:22" ht="15" x14ac:dyDescent="0.2">
      <c r="A56" s="23" t="s">
        <v>9</v>
      </c>
      <c r="B56" s="24" t="s">
        <v>28</v>
      </c>
      <c r="C56" s="24" t="s">
        <v>20</v>
      </c>
      <c r="D56" s="24" t="s">
        <v>170</v>
      </c>
      <c r="E56" s="24" t="s">
        <v>171</v>
      </c>
      <c r="F56" s="24" t="s">
        <v>55</v>
      </c>
      <c r="G56" s="24" t="s">
        <v>172</v>
      </c>
      <c r="H56" s="27" t="s">
        <v>172</v>
      </c>
      <c r="I56" s="28">
        <v>310.00072999999998</v>
      </c>
      <c r="J56" s="25">
        <v>53.500151000000002</v>
      </c>
      <c r="K56" s="26">
        <v>363.50088199999999</v>
      </c>
      <c r="L56" s="25">
        <v>2923.7393609999999</v>
      </c>
      <c r="M56" s="25">
        <v>660.33828500000004</v>
      </c>
      <c r="N56" s="29">
        <v>3584.0776460000002</v>
      </c>
      <c r="O56" s="28">
        <v>250.721475</v>
      </c>
      <c r="P56" s="25">
        <v>62.901853000000003</v>
      </c>
      <c r="Q56" s="26">
        <v>313.62332800000001</v>
      </c>
      <c r="R56" s="25">
        <v>2791.7901360000001</v>
      </c>
      <c r="S56" s="25">
        <v>734.09034999999994</v>
      </c>
      <c r="T56" s="29">
        <v>3525.880486</v>
      </c>
      <c r="U56" s="16">
        <f t="shared" si="3"/>
        <v>15.903649233643735</v>
      </c>
      <c r="V56" s="21">
        <f t="shared" si="4"/>
        <v>1.6505709774077726</v>
      </c>
    </row>
    <row r="57" spans="1:22" ht="15" x14ac:dyDescent="0.2">
      <c r="A57" s="23" t="s">
        <v>9</v>
      </c>
      <c r="B57" s="24" t="s">
        <v>28</v>
      </c>
      <c r="C57" s="24" t="s">
        <v>29</v>
      </c>
      <c r="D57" s="24" t="s">
        <v>173</v>
      </c>
      <c r="E57" s="24" t="s">
        <v>174</v>
      </c>
      <c r="F57" s="24" t="s">
        <v>32</v>
      </c>
      <c r="G57" s="24" t="s">
        <v>33</v>
      </c>
      <c r="H57" s="27" t="s">
        <v>34</v>
      </c>
      <c r="I57" s="28">
        <v>21.311782999999998</v>
      </c>
      <c r="J57" s="25">
        <v>1.7911280000000001</v>
      </c>
      <c r="K57" s="26">
        <v>23.102910999999999</v>
      </c>
      <c r="L57" s="25">
        <v>737.39808300000004</v>
      </c>
      <c r="M57" s="25">
        <v>42.075552999999999</v>
      </c>
      <c r="N57" s="29">
        <v>779.47363600000006</v>
      </c>
      <c r="O57" s="28">
        <v>45.024000000000001</v>
      </c>
      <c r="P57" s="25">
        <v>6.0818000000000003</v>
      </c>
      <c r="Q57" s="26">
        <v>51.105800000000002</v>
      </c>
      <c r="R57" s="25">
        <v>664.40211799999997</v>
      </c>
      <c r="S57" s="25">
        <v>51.367348999999997</v>
      </c>
      <c r="T57" s="29">
        <v>715.76946699999996</v>
      </c>
      <c r="U57" s="16">
        <f t="shared" si="3"/>
        <v>-54.793954893573726</v>
      </c>
      <c r="V57" s="21">
        <f t="shared" si="4"/>
        <v>8.9000959019672976</v>
      </c>
    </row>
    <row r="58" spans="1:22" ht="15" x14ac:dyDescent="0.2">
      <c r="A58" s="23" t="s">
        <v>9</v>
      </c>
      <c r="B58" s="24" t="s">
        <v>28</v>
      </c>
      <c r="C58" s="24" t="s">
        <v>29</v>
      </c>
      <c r="D58" s="24" t="s">
        <v>175</v>
      </c>
      <c r="E58" s="24" t="s">
        <v>176</v>
      </c>
      <c r="F58" s="24" t="s">
        <v>32</v>
      </c>
      <c r="G58" s="24" t="s">
        <v>88</v>
      </c>
      <c r="H58" s="27" t="s">
        <v>177</v>
      </c>
      <c r="I58" s="28">
        <v>0</v>
      </c>
      <c r="J58" s="25">
        <v>0</v>
      </c>
      <c r="K58" s="26">
        <v>0</v>
      </c>
      <c r="L58" s="25">
        <v>108.439245</v>
      </c>
      <c r="M58" s="25">
        <v>0</v>
      </c>
      <c r="N58" s="29">
        <v>108.439245</v>
      </c>
      <c r="O58" s="28">
        <v>16.5</v>
      </c>
      <c r="P58" s="25">
        <v>0</v>
      </c>
      <c r="Q58" s="26">
        <v>16.5</v>
      </c>
      <c r="R58" s="25">
        <v>156.61545000000001</v>
      </c>
      <c r="S58" s="25">
        <v>0</v>
      </c>
      <c r="T58" s="29">
        <v>156.61545000000001</v>
      </c>
      <c r="U58" s="15" t="s">
        <v>18</v>
      </c>
      <c r="V58" s="21">
        <f t="shared" si="4"/>
        <v>-30.760825320873519</v>
      </c>
    </row>
    <row r="59" spans="1:22" ht="15" x14ac:dyDescent="0.2">
      <c r="A59" s="23" t="s">
        <v>9</v>
      </c>
      <c r="B59" s="24" t="s">
        <v>28</v>
      </c>
      <c r="C59" s="24" t="s">
        <v>29</v>
      </c>
      <c r="D59" s="24" t="s">
        <v>222</v>
      </c>
      <c r="E59" s="24" t="s">
        <v>223</v>
      </c>
      <c r="F59" s="24" t="s">
        <v>32</v>
      </c>
      <c r="G59" s="24" t="s">
        <v>88</v>
      </c>
      <c r="H59" s="27" t="s">
        <v>149</v>
      </c>
      <c r="I59" s="28">
        <v>0</v>
      </c>
      <c r="J59" s="25">
        <v>0</v>
      </c>
      <c r="K59" s="26">
        <v>0</v>
      </c>
      <c r="L59" s="25">
        <v>2883.377731</v>
      </c>
      <c r="M59" s="25">
        <v>6.7979060000000002</v>
      </c>
      <c r="N59" s="29">
        <v>2890.1756369999998</v>
      </c>
      <c r="O59" s="28">
        <v>0</v>
      </c>
      <c r="P59" s="25">
        <v>0</v>
      </c>
      <c r="Q59" s="26">
        <v>0</v>
      </c>
      <c r="R59" s="25">
        <v>0</v>
      </c>
      <c r="S59" s="25">
        <v>0</v>
      </c>
      <c r="T59" s="29">
        <v>0</v>
      </c>
      <c r="U59" s="15" t="s">
        <v>18</v>
      </c>
      <c r="V59" s="20" t="s">
        <v>18</v>
      </c>
    </row>
    <row r="60" spans="1:22" ht="15" x14ac:dyDescent="0.2">
      <c r="A60" s="23" t="s">
        <v>9</v>
      </c>
      <c r="B60" s="24" t="s">
        <v>28</v>
      </c>
      <c r="C60" s="24" t="s">
        <v>20</v>
      </c>
      <c r="D60" s="24" t="s">
        <v>224</v>
      </c>
      <c r="E60" s="24" t="s">
        <v>225</v>
      </c>
      <c r="F60" s="24" t="s">
        <v>32</v>
      </c>
      <c r="G60" s="24" t="s">
        <v>226</v>
      </c>
      <c r="H60" s="27" t="s">
        <v>227</v>
      </c>
      <c r="I60" s="28">
        <v>0</v>
      </c>
      <c r="J60" s="25">
        <v>0</v>
      </c>
      <c r="K60" s="26">
        <v>0</v>
      </c>
      <c r="L60" s="25">
        <v>0</v>
      </c>
      <c r="M60" s="25">
        <v>22.5</v>
      </c>
      <c r="N60" s="29">
        <v>22.5</v>
      </c>
      <c r="O60" s="28">
        <v>0</v>
      </c>
      <c r="P60" s="25">
        <v>0</v>
      </c>
      <c r="Q60" s="26">
        <v>0</v>
      </c>
      <c r="R60" s="25">
        <v>0</v>
      </c>
      <c r="S60" s="25">
        <v>0</v>
      </c>
      <c r="T60" s="29">
        <v>0</v>
      </c>
      <c r="U60" s="15" t="s">
        <v>18</v>
      </c>
      <c r="V60" s="20" t="s">
        <v>18</v>
      </c>
    </row>
    <row r="61" spans="1:22" ht="15" x14ac:dyDescent="0.2">
      <c r="A61" s="23" t="s">
        <v>9</v>
      </c>
      <c r="B61" s="24" t="s">
        <v>28</v>
      </c>
      <c r="C61" s="24" t="s">
        <v>29</v>
      </c>
      <c r="D61" s="24" t="s">
        <v>178</v>
      </c>
      <c r="E61" s="24" t="s">
        <v>33</v>
      </c>
      <c r="F61" s="24" t="s">
        <v>32</v>
      </c>
      <c r="G61" s="24" t="s">
        <v>33</v>
      </c>
      <c r="H61" s="27" t="s">
        <v>179</v>
      </c>
      <c r="I61" s="28">
        <v>95.094818000000004</v>
      </c>
      <c r="J61" s="25">
        <v>0</v>
      </c>
      <c r="K61" s="26">
        <v>95.094818000000004</v>
      </c>
      <c r="L61" s="25">
        <v>260.36819800000001</v>
      </c>
      <c r="M61" s="25">
        <v>0</v>
      </c>
      <c r="N61" s="29">
        <v>260.36819800000001</v>
      </c>
      <c r="O61" s="28">
        <v>0</v>
      </c>
      <c r="P61" s="25">
        <v>0</v>
      </c>
      <c r="Q61" s="26">
        <v>0</v>
      </c>
      <c r="R61" s="25">
        <v>163.16760600000001</v>
      </c>
      <c r="S61" s="25">
        <v>0</v>
      </c>
      <c r="T61" s="29">
        <v>163.16760600000001</v>
      </c>
      <c r="U61" s="15" t="s">
        <v>18</v>
      </c>
      <c r="V61" s="21">
        <f t="shared" si="4"/>
        <v>59.57101068210806</v>
      </c>
    </row>
    <row r="62" spans="1:22" ht="15" x14ac:dyDescent="0.2">
      <c r="A62" s="23" t="s">
        <v>9</v>
      </c>
      <c r="B62" s="24" t="s">
        <v>28</v>
      </c>
      <c r="C62" s="24" t="s">
        <v>20</v>
      </c>
      <c r="D62" s="24" t="s">
        <v>180</v>
      </c>
      <c r="E62" s="24" t="s">
        <v>181</v>
      </c>
      <c r="F62" s="24" t="s">
        <v>32</v>
      </c>
      <c r="G62" s="24" t="s">
        <v>69</v>
      </c>
      <c r="H62" s="27" t="s">
        <v>182</v>
      </c>
      <c r="I62" s="28">
        <v>17.075177</v>
      </c>
      <c r="J62" s="25">
        <v>21.856857999999999</v>
      </c>
      <c r="K62" s="26">
        <v>38.932034999999999</v>
      </c>
      <c r="L62" s="25">
        <v>315.406452</v>
      </c>
      <c r="M62" s="25">
        <v>195.69698700000001</v>
      </c>
      <c r="N62" s="29">
        <v>511.10343899999998</v>
      </c>
      <c r="O62" s="28">
        <v>109.41719999999999</v>
      </c>
      <c r="P62" s="25">
        <v>25.800104999999999</v>
      </c>
      <c r="Q62" s="26">
        <v>135.21730500000001</v>
      </c>
      <c r="R62" s="25">
        <v>1487.485461</v>
      </c>
      <c r="S62" s="25">
        <v>372.127926</v>
      </c>
      <c r="T62" s="29">
        <v>1859.6133870000001</v>
      </c>
      <c r="U62" s="16">
        <f t="shared" si="3"/>
        <v>-71.207801397905385</v>
      </c>
      <c r="V62" s="21">
        <f t="shared" si="4"/>
        <v>-72.515607675607683</v>
      </c>
    </row>
    <row r="63" spans="1:22" ht="15" x14ac:dyDescent="0.2">
      <c r="A63" s="23" t="s">
        <v>9</v>
      </c>
      <c r="B63" s="24" t="s">
        <v>28</v>
      </c>
      <c r="C63" s="24" t="s">
        <v>20</v>
      </c>
      <c r="D63" s="24" t="s">
        <v>183</v>
      </c>
      <c r="E63" s="24" t="s">
        <v>184</v>
      </c>
      <c r="F63" s="24" t="s">
        <v>55</v>
      </c>
      <c r="G63" s="24" t="s">
        <v>161</v>
      </c>
      <c r="H63" s="27" t="s">
        <v>185</v>
      </c>
      <c r="I63" s="28">
        <v>0.65190300000000001</v>
      </c>
      <c r="J63" s="25">
        <v>0.54960699999999996</v>
      </c>
      <c r="K63" s="26">
        <v>1.2015100000000001</v>
      </c>
      <c r="L63" s="25">
        <v>160.672268</v>
      </c>
      <c r="M63" s="25">
        <v>45.837544000000001</v>
      </c>
      <c r="N63" s="29">
        <v>206.50981200000001</v>
      </c>
      <c r="O63" s="28">
        <v>91.448639999999997</v>
      </c>
      <c r="P63" s="25">
        <v>13.196152</v>
      </c>
      <c r="Q63" s="26">
        <v>104.644792</v>
      </c>
      <c r="R63" s="25">
        <v>821.78669100000002</v>
      </c>
      <c r="S63" s="25">
        <v>109.80049</v>
      </c>
      <c r="T63" s="29">
        <v>931.58718199999998</v>
      </c>
      <c r="U63" s="16">
        <f t="shared" si="3"/>
        <v>-98.851820547361783</v>
      </c>
      <c r="V63" s="21">
        <f t="shared" si="4"/>
        <v>-77.8324760161846</v>
      </c>
    </row>
    <row r="64" spans="1:22" ht="15" x14ac:dyDescent="0.2">
      <c r="A64" s="23" t="s">
        <v>9</v>
      </c>
      <c r="B64" s="24" t="s">
        <v>28</v>
      </c>
      <c r="C64" s="24" t="s">
        <v>20</v>
      </c>
      <c r="D64" s="24" t="s">
        <v>186</v>
      </c>
      <c r="E64" s="24" t="s">
        <v>105</v>
      </c>
      <c r="F64" s="24" t="s">
        <v>51</v>
      </c>
      <c r="G64" s="24" t="s">
        <v>51</v>
      </c>
      <c r="H64" s="27" t="s">
        <v>106</v>
      </c>
      <c r="I64" s="28">
        <v>543.66108599999995</v>
      </c>
      <c r="J64" s="25">
        <v>181.45634200000001</v>
      </c>
      <c r="K64" s="26">
        <v>725.11742800000002</v>
      </c>
      <c r="L64" s="25">
        <v>5968.2875709999998</v>
      </c>
      <c r="M64" s="25">
        <v>1571.830643</v>
      </c>
      <c r="N64" s="29">
        <v>7540.1182140000001</v>
      </c>
      <c r="O64" s="28">
        <v>482.923992</v>
      </c>
      <c r="P64" s="25">
        <v>132.53767099999999</v>
      </c>
      <c r="Q64" s="26">
        <v>615.46166300000004</v>
      </c>
      <c r="R64" s="25">
        <v>4368.8409650000003</v>
      </c>
      <c r="S64" s="25">
        <v>1054.920584</v>
      </c>
      <c r="T64" s="29">
        <v>5423.7615489999998</v>
      </c>
      <c r="U64" s="16">
        <f t="shared" si="3"/>
        <v>17.81683110293093</v>
      </c>
      <c r="V64" s="21">
        <f t="shared" si="4"/>
        <v>39.020090501401206</v>
      </c>
    </row>
    <row r="65" spans="1:22" ht="15" x14ac:dyDescent="0.2">
      <c r="A65" s="23" t="s">
        <v>9</v>
      </c>
      <c r="B65" s="24" t="s">
        <v>28</v>
      </c>
      <c r="C65" s="24" t="s">
        <v>29</v>
      </c>
      <c r="D65" s="24" t="s">
        <v>187</v>
      </c>
      <c r="E65" s="24" t="s">
        <v>188</v>
      </c>
      <c r="F65" s="24" t="s">
        <v>21</v>
      </c>
      <c r="G65" s="24" t="s">
        <v>22</v>
      </c>
      <c r="H65" s="27" t="s">
        <v>189</v>
      </c>
      <c r="I65" s="28">
        <v>0</v>
      </c>
      <c r="J65" s="25">
        <v>0</v>
      </c>
      <c r="K65" s="26">
        <v>0</v>
      </c>
      <c r="L65" s="25">
        <v>0</v>
      </c>
      <c r="M65" s="25">
        <v>29.737957999999999</v>
      </c>
      <c r="N65" s="29">
        <v>29.737957999999999</v>
      </c>
      <c r="O65" s="28">
        <v>0</v>
      </c>
      <c r="P65" s="25">
        <v>5.7</v>
      </c>
      <c r="Q65" s="26">
        <v>5.7</v>
      </c>
      <c r="R65" s="25">
        <v>0</v>
      </c>
      <c r="S65" s="25">
        <v>10.76</v>
      </c>
      <c r="T65" s="29">
        <v>10.76</v>
      </c>
      <c r="U65" s="15" t="s">
        <v>18</v>
      </c>
      <c r="V65" s="20" t="s">
        <v>18</v>
      </c>
    </row>
    <row r="66" spans="1:22" ht="15" x14ac:dyDescent="0.2">
      <c r="A66" s="23" t="s">
        <v>9</v>
      </c>
      <c r="B66" s="24" t="s">
        <v>28</v>
      </c>
      <c r="C66" s="24" t="s">
        <v>29</v>
      </c>
      <c r="D66" s="24" t="s">
        <v>190</v>
      </c>
      <c r="E66" s="24" t="s">
        <v>191</v>
      </c>
      <c r="F66" s="24" t="s">
        <v>41</v>
      </c>
      <c r="G66" s="24" t="s">
        <v>41</v>
      </c>
      <c r="H66" s="27" t="s">
        <v>192</v>
      </c>
      <c r="I66" s="28">
        <v>70.608580000000003</v>
      </c>
      <c r="J66" s="25">
        <v>1.4393</v>
      </c>
      <c r="K66" s="26">
        <v>72.047880000000006</v>
      </c>
      <c r="L66" s="25">
        <v>624.93440499999997</v>
      </c>
      <c r="M66" s="25">
        <v>10.531404999999999</v>
      </c>
      <c r="N66" s="29">
        <v>635.46581000000003</v>
      </c>
      <c r="O66" s="28">
        <v>0</v>
      </c>
      <c r="P66" s="25">
        <v>0</v>
      </c>
      <c r="Q66" s="26">
        <v>0</v>
      </c>
      <c r="R66" s="25">
        <v>0</v>
      </c>
      <c r="S66" s="25">
        <v>13.145759999999999</v>
      </c>
      <c r="T66" s="29">
        <v>13.145759999999999</v>
      </c>
      <c r="U66" s="15" t="s">
        <v>18</v>
      </c>
      <c r="V66" s="20" t="s">
        <v>18</v>
      </c>
    </row>
    <row r="67" spans="1:22" ht="15" x14ac:dyDescent="0.2">
      <c r="A67" s="23" t="s">
        <v>9</v>
      </c>
      <c r="B67" s="24" t="s">
        <v>28</v>
      </c>
      <c r="C67" s="24" t="s">
        <v>29</v>
      </c>
      <c r="D67" s="24" t="s">
        <v>193</v>
      </c>
      <c r="E67" s="24" t="s">
        <v>194</v>
      </c>
      <c r="F67" s="24" t="s">
        <v>55</v>
      </c>
      <c r="G67" s="24" t="s">
        <v>195</v>
      </c>
      <c r="H67" s="27" t="s">
        <v>195</v>
      </c>
      <c r="I67" s="28">
        <v>14.1</v>
      </c>
      <c r="J67" s="25">
        <v>0</v>
      </c>
      <c r="K67" s="26">
        <v>14.1</v>
      </c>
      <c r="L67" s="25">
        <v>180.28</v>
      </c>
      <c r="M67" s="25">
        <v>0</v>
      </c>
      <c r="N67" s="29">
        <v>180.28</v>
      </c>
      <c r="O67" s="28">
        <v>16.45</v>
      </c>
      <c r="P67" s="25">
        <v>0</v>
      </c>
      <c r="Q67" s="26">
        <v>16.45</v>
      </c>
      <c r="R67" s="25">
        <v>192.7</v>
      </c>
      <c r="S67" s="25">
        <v>0</v>
      </c>
      <c r="T67" s="29">
        <v>192.7</v>
      </c>
      <c r="U67" s="16">
        <f t="shared" si="3"/>
        <v>-14.285714285714279</v>
      </c>
      <c r="V67" s="21">
        <f t="shared" si="4"/>
        <v>-6.4452516865594163</v>
      </c>
    </row>
    <row r="68" spans="1:22" ht="15" x14ac:dyDescent="0.2">
      <c r="A68" s="23" t="s">
        <v>9</v>
      </c>
      <c r="B68" s="24" t="s">
        <v>28</v>
      </c>
      <c r="C68" s="24" t="s">
        <v>29</v>
      </c>
      <c r="D68" s="24" t="s">
        <v>196</v>
      </c>
      <c r="E68" s="24" t="s">
        <v>167</v>
      </c>
      <c r="F68" s="24" t="s">
        <v>32</v>
      </c>
      <c r="G68" s="24" t="s">
        <v>127</v>
      </c>
      <c r="H68" s="27" t="s">
        <v>167</v>
      </c>
      <c r="I68" s="28">
        <v>0</v>
      </c>
      <c r="J68" s="25">
        <v>0</v>
      </c>
      <c r="K68" s="26">
        <v>0</v>
      </c>
      <c r="L68" s="25">
        <v>0</v>
      </c>
      <c r="M68" s="25">
        <v>1.7050670000000001</v>
      </c>
      <c r="N68" s="29">
        <v>1.7050670000000001</v>
      </c>
      <c r="O68" s="28">
        <v>0</v>
      </c>
      <c r="P68" s="25">
        <v>0</v>
      </c>
      <c r="Q68" s="26">
        <v>0</v>
      </c>
      <c r="R68" s="25">
        <v>0</v>
      </c>
      <c r="S68" s="25">
        <v>0</v>
      </c>
      <c r="T68" s="29">
        <v>0</v>
      </c>
      <c r="U68" s="15" t="s">
        <v>18</v>
      </c>
      <c r="V68" s="20" t="s">
        <v>18</v>
      </c>
    </row>
    <row r="69" spans="1:22" ht="15" x14ac:dyDescent="0.2">
      <c r="A69" s="23" t="s">
        <v>9</v>
      </c>
      <c r="B69" s="24" t="s">
        <v>28</v>
      </c>
      <c r="C69" s="24" t="s">
        <v>29</v>
      </c>
      <c r="D69" s="24" t="s">
        <v>197</v>
      </c>
      <c r="E69" s="24" t="s">
        <v>198</v>
      </c>
      <c r="F69" s="24" t="s">
        <v>199</v>
      </c>
      <c r="G69" s="24" t="s">
        <v>200</v>
      </c>
      <c r="H69" s="27" t="s">
        <v>201</v>
      </c>
      <c r="I69" s="28">
        <v>0</v>
      </c>
      <c r="J69" s="25">
        <v>0</v>
      </c>
      <c r="K69" s="26">
        <v>0</v>
      </c>
      <c r="L69" s="25">
        <v>0</v>
      </c>
      <c r="M69" s="25">
        <v>40.484414000000001</v>
      </c>
      <c r="N69" s="29">
        <v>40.484414000000001</v>
      </c>
      <c r="O69" s="28">
        <v>14.439285</v>
      </c>
      <c r="P69" s="25">
        <v>0</v>
      </c>
      <c r="Q69" s="26">
        <v>14.439285</v>
      </c>
      <c r="R69" s="25">
        <v>14.439285</v>
      </c>
      <c r="S69" s="25">
        <v>7.43445</v>
      </c>
      <c r="T69" s="29">
        <v>21.873735</v>
      </c>
      <c r="U69" s="15" t="s">
        <v>18</v>
      </c>
      <c r="V69" s="21">
        <f t="shared" si="4"/>
        <v>85.082309902721235</v>
      </c>
    </row>
    <row r="70" spans="1:22" ht="15" x14ac:dyDescent="0.2">
      <c r="A70" s="23" t="s">
        <v>9</v>
      </c>
      <c r="B70" s="24" t="s">
        <v>28</v>
      </c>
      <c r="C70" s="24" t="s">
        <v>20</v>
      </c>
      <c r="D70" s="24" t="s">
        <v>202</v>
      </c>
      <c r="E70" s="24" t="s">
        <v>203</v>
      </c>
      <c r="F70" s="24" t="s">
        <v>21</v>
      </c>
      <c r="G70" s="24" t="s">
        <v>22</v>
      </c>
      <c r="H70" s="27" t="s">
        <v>77</v>
      </c>
      <c r="I70" s="28">
        <v>84.604875000000007</v>
      </c>
      <c r="J70" s="25">
        <v>29.084752000000002</v>
      </c>
      <c r="K70" s="26">
        <v>113.689627</v>
      </c>
      <c r="L70" s="25">
        <v>939.30117700000005</v>
      </c>
      <c r="M70" s="25">
        <v>315.50769600000001</v>
      </c>
      <c r="N70" s="29">
        <v>1254.8088729999999</v>
      </c>
      <c r="O70" s="28">
        <v>106.742216</v>
      </c>
      <c r="P70" s="25">
        <v>25.725966</v>
      </c>
      <c r="Q70" s="26">
        <v>132.46818200000001</v>
      </c>
      <c r="R70" s="25">
        <v>1833.735635</v>
      </c>
      <c r="S70" s="25">
        <v>384.79133400000001</v>
      </c>
      <c r="T70" s="29">
        <v>2218.5269680000001</v>
      </c>
      <c r="U70" s="16">
        <f t="shared" si="3"/>
        <v>-14.175898481040539</v>
      </c>
      <c r="V70" s="21">
        <f t="shared" si="4"/>
        <v>-43.439548353509139</v>
      </c>
    </row>
    <row r="71" spans="1:22" ht="15" x14ac:dyDescent="0.2">
      <c r="A71" s="23" t="s">
        <v>9</v>
      </c>
      <c r="B71" s="24" t="s">
        <v>28</v>
      </c>
      <c r="C71" s="24" t="s">
        <v>20</v>
      </c>
      <c r="D71" s="24" t="s">
        <v>204</v>
      </c>
      <c r="E71" s="24" t="s">
        <v>205</v>
      </c>
      <c r="F71" s="24" t="s">
        <v>55</v>
      </c>
      <c r="G71" s="24" t="s">
        <v>123</v>
      </c>
      <c r="H71" s="27" t="s">
        <v>124</v>
      </c>
      <c r="I71" s="28">
        <v>1803.25944</v>
      </c>
      <c r="J71" s="25">
        <v>54.657905999999997</v>
      </c>
      <c r="K71" s="26">
        <v>1857.917346</v>
      </c>
      <c r="L71" s="25">
        <v>16802.145789999999</v>
      </c>
      <c r="M71" s="25">
        <v>646.93610799999999</v>
      </c>
      <c r="N71" s="29">
        <v>17449.081897</v>
      </c>
      <c r="O71" s="28">
        <v>1617.084276</v>
      </c>
      <c r="P71" s="25">
        <v>58.466320000000003</v>
      </c>
      <c r="Q71" s="26">
        <v>1675.550596</v>
      </c>
      <c r="R71" s="25">
        <v>15965.841404000001</v>
      </c>
      <c r="S71" s="25">
        <v>1010.352126</v>
      </c>
      <c r="T71" s="29">
        <v>16976.193529</v>
      </c>
      <c r="U71" s="16">
        <f t="shared" si="3"/>
        <v>10.883989444148057</v>
      </c>
      <c r="V71" s="21">
        <f t="shared" si="4"/>
        <v>2.7855971787325462</v>
      </c>
    </row>
    <row r="72" spans="1:22" ht="15" x14ac:dyDescent="0.2">
      <c r="A72" s="23" t="s">
        <v>9</v>
      </c>
      <c r="B72" s="24" t="s">
        <v>28</v>
      </c>
      <c r="C72" s="24" t="s">
        <v>20</v>
      </c>
      <c r="D72" s="24" t="s">
        <v>206</v>
      </c>
      <c r="E72" s="24" t="s">
        <v>207</v>
      </c>
      <c r="F72" s="24" t="s">
        <v>51</v>
      </c>
      <c r="G72" s="24" t="s">
        <v>51</v>
      </c>
      <c r="H72" s="27" t="s">
        <v>208</v>
      </c>
      <c r="I72" s="28">
        <v>0</v>
      </c>
      <c r="J72" s="25">
        <v>0</v>
      </c>
      <c r="K72" s="26">
        <v>0</v>
      </c>
      <c r="L72" s="25">
        <v>9017.9976999999999</v>
      </c>
      <c r="M72" s="25">
        <v>1783.0192</v>
      </c>
      <c r="N72" s="29">
        <v>10801.016900000001</v>
      </c>
      <c r="O72" s="28">
        <v>0</v>
      </c>
      <c r="P72" s="25">
        <v>0</v>
      </c>
      <c r="Q72" s="26">
        <v>0</v>
      </c>
      <c r="R72" s="25">
        <v>10091.872499999999</v>
      </c>
      <c r="S72" s="25">
        <v>3390.5646999999999</v>
      </c>
      <c r="T72" s="29">
        <v>13482.4372</v>
      </c>
      <c r="U72" s="15" t="s">
        <v>18</v>
      </c>
      <c r="V72" s="21">
        <f t="shared" si="4"/>
        <v>-19.888246169616863</v>
      </c>
    </row>
    <row r="73" spans="1:22" ht="15" x14ac:dyDescent="0.2">
      <c r="A73" s="23" t="s">
        <v>9</v>
      </c>
      <c r="B73" s="24" t="s">
        <v>28</v>
      </c>
      <c r="C73" s="24" t="s">
        <v>20</v>
      </c>
      <c r="D73" s="24" t="s">
        <v>209</v>
      </c>
      <c r="E73" s="24" t="s">
        <v>210</v>
      </c>
      <c r="F73" s="24" t="s">
        <v>55</v>
      </c>
      <c r="G73" s="24" t="s">
        <v>172</v>
      </c>
      <c r="H73" s="27" t="s">
        <v>211</v>
      </c>
      <c r="I73" s="28">
        <v>725.76800000000003</v>
      </c>
      <c r="J73" s="25">
        <v>31.848099999999999</v>
      </c>
      <c r="K73" s="26">
        <v>757.61609999999996</v>
      </c>
      <c r="L73" s="25">
        <v>2235.6118999999999</v>
      </c>
      <c r="M73" s="25">
        <v>88.874899999999997</v>
      </c>
      <c r="N73" s="29">
        <v>2324.4868000000001</v>
      </c>
      <c r="O73" s="28">
        <v>0</v>
      </c>
      <c r="P73" s="25">
        <v>0</v>
      </c>
      <c r="Q73" s="26">
        <v>0</v>
      </c>
      <c r="R73" s="25">
        <v>0</v>
      </c>
      <c r="S73" s="25">
        <v>0</v>
      </c>
      <c r="T73" s="29">
        <v>0</v>
      </c>
      <c r="U73" s="15" t="s">
        <v>18</v>
      </c>
      <c r="V73" s="20" t="s">
        <v>18</v>
      </c>
    </row>
    <row r="74" spans="1:22" ht="15" x14ac:dyDescent="0.2">
      <c r="A74" s="23" t="s">
        <v>9</v>
      </c>
      <c r="B74" s="24" t="s">
        <v>28</v>
      </c>
      <c r="C74" s="24" t="s">
        <v>20</v>
      </c>
      <c r="D74" s="24" t="s">
        <v>212</v>
      </c>
      <c r="E74" s="24" t="s">
        <v>169</v>
      </c>
      <c r="F74" s="24" t="s">
        <v>21</v>
      </c>
      <c r="G74" s="24" t="s">
        <v>22</v>
      </c>
      <c r="H74" s="27" t="s">
        <v>22</v>
      </c>
      <c r="I74" s="28">
        <v>1428.4961209999999</v>
      </c>
      <c r="J74" s="25">
        <v>96.974905000000007</v>
      </c>
      <c r="K74" s="26">
        <v>1525.4710259999999</v>
      </c>
      <c r="L74" s="25">
        <v>18848.431193</v>
      </c>
      <c r="M74" s="25">
        <v>1180.2084540000001</v>
      </c>
      <c r="N74" s="29">
        <v>20028.639647</v>
      </c>
      <c r="O74" s="28">
        <v>1605.729808</v>
      </c>
      <c r="P74" s="25">
        <v>97.165701999999996</v>
      </c>
      <c r="Q74" s="26">
        <v>1702.8955100000001</v>
      </c>
      <c r="R74" s="25">
        <v>18312.505312000001</v>
      </c>
      <c r="S74" s="25">
        <v>1170.0200139999999</v>
      </c>
      <c r="T74" s="29">
        <v>19482.525324999999</v>
      </c>
      <c r="U74" s="16">
        <f t="shared" si="3"/>
        <v>-10.418988303046273</v>
      </c>
      <c r="V74" s="21">
        <f t="shared" si="4"/>
        <v>2.8030982272058358</v>
      </c>
    </row>
    <row r="75" spans="1:22" ht="15" x14ac:dyDescent="0.2">
      <c r="A75" s="23" t="s">
        <v>9</v>
      </c>
      <c r="B75" s="24" t="s">
        <v>28</v>
      </c>
      <c r="C75" s="24" t="s">
        <v>20</v>
      </c>
      <c r="D75" s="24" t="s">
        <v>212</v>
      </c>
      <c r="E75" s="24" t="s">
        <v>213</v>
      </c>
      <c r="F75" s="24" t="s">
        <v>21</v>
      </c>
      <c r="G75" s="24" t="s">
        <v>22</v>
      </c>
      <c r="H75" s="27" t="s">
        <v>214</v>
      </c>
      <c r="I75" s="28">
        <v>350.836568</v>
      </c>
      <c r="J75" s="25">
        <v>32.902408999999999</v>
      </c>
      <c r="K75" s="26">
        <v>383.73897799999997</v>
      </c>
      <c r="L75" s="25">
        <v>5955.5290729999997</v>
      </c>
      <c r="M75" s="25">
        <v>522.81958799999995</v>
      </c>
      <c r="N75" s="29">
        <v>6478.3486599999997</v>
      </c>
      <c r="O75" s="28">
        <v>747.31585199999995</v>
      </c>
      <c r="P75" s="25">
        <v>43.141696000000003</v>
      </c>
      <c r="Q75" s="26">
        <v>790.45754799999997</v>
      </c>
      <c r="R75" s="25">
        <v>7808.5528089999998</v>
      </c>
      <c r="S75" s="25">
        <v>523.37295600000004</v>
      </c>
      <c r="T75" s="29">
        <v>8331.925765</v>
      </c>
      <c r="U75" s="16">
        <f t="shared" si="3"/>
        <v>-51.453562690250884</v>
      </c>
      <c r="V75" s="21">
        <f t="shared" si="4"/>
        <v>-22.246682907165827</v>
      </c>
    </row>
    <row r="76" spans="1:22" ht="15" x14ac:dyDescent="0.2">
      <c r="A76" s="23" t="s">
        <v>9</v>
      </c>
      <c r="B76" s="24" t="s">
        <v>28</v>
      </c>
      <c r="C76" s="24" t="s">
        <v>20</v>
      </c>
      <c r="D76" s="24" t="s">
        <v>212</v>
      </c>
      <c r="E76" s="24" t="s">
        <v>215</v>
      </c>
      <c r="F76" s="24" t="s">
        <v>21</v>
      </c>
      <c r="G76" s="24" t="s">
        <v>22</v>
      </c>
      <c r="H76" s="27" t="s">
        <v>77</v>
      </c>
      <c r="I76" s="28">
        <v>514.35015499999997</v>
      </c>
      <c r="J76" s="25">
        <v>32.018377000000001</v>
      </c>
      <c r="K76" s="26">
        <v>546.36853199999996</v>
      </c>
      <c r="L76" s="25">
        <v>4672.1224650000004</v>
      </c>
      <c r="M76" s="25">
        <v>261.375767</v>
      </c>
      <c r="N76" s="29">
        <v>4933.4982319999999</v>
      </c>
      <c r="O76" s="28">
        <v>409.50605000000002</v>
      </c>
      <c r="P76" s="25">
        <v>32.789498999999999</v>
      </c>
      <c r="Q76" s="26">
        <v>442.29554899999999</v>
      </c>
      <c r="R76" s="25">
        <v>2734.0482080000002</v>
      </c>
      <c r="S76" s="25">
        <v>197.68953400000001</v>
      </c>
      <c r="T76" s="29">
        <v>2931.7377419999998</v>
      </c>
      <c r="U76" s="16">
        <f t="shared" si="3"/>
        <v>23.530189990675197</v>
      </c>
      <c r="V76" s="21">
        <f t="shared" si="4"/>
        <v>68.278975343627451</v>
      </c>
    </row>
    <row r="77" spans="1:22" ht="15" x14ac:dyDescent="0.2">
      <c r="A77" s="23" t="s">
        <v>9</v>
      </c>
      <c r="B77" s="24" t="s">
        <v>28</v>
      </c>
      <c r="C77" s="24" t="s">
        <v>20</v>
      </c>
      <c r="D77" s="24" t="s">
        <v>212</v>
      </c>
      <c r="E77" s="24" t="s">
        <v>216</v>
      </c>
      <c r="F77" s="24" t="s">
        <v>21</v>
      </c>
      <c r="G77" s="24" t="s">
        <v>22</v>
      </c>
      <c r="H77" s="27" t="s">
        <v>22</v>
      </c>
      <c r="I77" s="28">
        <v>104.627932</v>
      </c>
      <c r="J77" s="25">
        <v>11.015370000000001</v>
      </c>
      <c r="K77" s="26">
        <v>115.643303</v>
      </c>
      <c r="L77" s="25">
        <v>1373.099575</v>
      </c>
      <c r="M77" s="25">
        <v>138.455006</v>
      </c>
      <c r="N77" s="29">
        <v>1511.55458</v>
      </c>
      <c r="O77" s="28">
        <v>78.893428</v>
      </c>
      <c r="P77" s="25">
        <v>9.4848160000000004</v>
      </c>
      <c r="Q77" s="26">
        <v>88.378245000000007</v>
      </c>
      <c r="R77" s="25">
        <v>1157.112292</v>
      </c>
      <c r="S77" s="25">
        <v>89.472627000000003</v>
      </c>
      <c r="T77" s="29">
        <v>1246.58492</v>
      </c>
      <c r="U77" s="16">
        <f t="shared" ref="U77:U78" si="5">+((K77/Q77)-1)*100</f>
        <v>30.850417995967216</v>
      </c>
      <c r="V77" s="21">
        <f t="shared" ref="V77:V79" si="6">+((N77/T77)-1)*100</f>
        <v>21.255644581357515</v>
      </c>
    </row>
    <row r="78" spans="1:22" ht="15" x14ac:dyDescent="0.2">
      <c r="A78" s="23" t="s">
        <v>9</v>
      </c>
      <c r="B78" s="24" t="s">
        <v>28</v>
      </c>
      <c r="C78" s="24" t="s">
        <v>20</v>
      </c>
      <c r="D78" s="24" t="s">
        <v>212</v>
      </c>
      <c r="E78" s="24" t="s">
        <v>217</v>
      </c>
      <c r="F78" s="24" t="s">
        <v>21</v>
      </c>
      <c r="G78" s="24" t="s">
        <v>22</v>
      </c>
      <c r="H78" s="27" t="s">
        <v>214</v>
      </c>
      <c r="I78" s="28">
        <v>36.96</v>
      </c>
      <c r="J78" s="25">
        <v>5.6824110000000001</v>
      </c>
      <c r="K78" s="26">
        <v>42.642411000000003</v>
      </c>
      <c r="L78" s="25">
        <v>553.91358000000002</v>
      </c>
      <c r="M78" s="25">
        <v>41.309493000000003</v>
      </c>
      <c r="N78" s="29">
        <v>595.223073</v>
      </c>
      <c r="O78" s="28">
        <v>124.57536</v>
      </c>
      <c r="P78" s="25">
        <v>9.3342120000000008</v>
      </c>
      <c r="Q78" s="26">
        <v>133.909572</v>
      </c>
      <c r="R78" s="25">
        <v>617.21190000000001</v>
      </c>
      <c r="S78" s="25">
        <v>41.183920999999998</v>
      </c>
      <c r="T78" s="29">
        <v>658.39582099999996</v>
      </c>
      <c r="U78" s="16">
        <f t="shared" si="5"/>
        <v>-68.155815627578889</v>
      </c>
      <c r="V78" s="21">
        <f t="shared" si="6"/>
        <v>-9.5949497225013438</v>
      </c>
    </row>
    <row r="79" spans="1:22" ht="15" x14ac:dyDescent="0.2">
      <c r="A79" s="23" t="s">
        <v>9</v>
      </c>
      <c r="B79" s="24" t="s">
        <v>28</v>
      </c>
      <c r="C79" s="24" t="s">
        <v>20</v>
      </c>
      <c r="D79" s="24" t="s">
        <v>212</v>
      </c>
      <c r="E79" s="24" t="s">
        <v>218</v>
      </c>
      <c r="F79" s="24" t="s">
        <v>21</v>
      </c>
      <c r="G79" s="24" t="s">
        <v>22</v>
      </c>
      <c r="H79" s="27" t="s">
        <v>214</v>
      </c>
      <c r="I79" s="28">
        <v>0</v>
      </c>
      <c r="J79" s="25">
        <v>0</v>
      </c>
      <c r="K79" s="26">
        <v>0</v>
      </c>
      <c r="L79" s="25">
        <v>6.3913799999999998</v>
      </c>
      <c r="M79" s="25">
        <v>0.68347599999999997</v>
      </c>
      <c r="N79" s="29">
        <v>7.0748559999999996</v>
      </c>
      <c r="O79" s="28">
        <v>0</v>
      </c>
      <c r="P79" s="25">
        <v>0</v>
      </c>
      <c r="Q79" s="26">
        <v>0</v>
      </c>
      <c r="R79" s="25">
        <v>11.49072</v>
      </c>
      <c r="S79" s="25">
        <v>0.87339199999999995</v>
      </c>
      <c r="T79" s="29">
        <v>12.364112</v>
      </c>
      <c r="U79" s="15" t="s">
        <v>18</v>
      </c>
      <c r="V79" s="21">
        <f t="shared" si="6"/>
        <v>-42.779101321631515</v>
      </c>
    </row>
    <row r="80" spans="1:22" ht="15" x14ac:dyDescent="0.2">
      <c r="A80" s="23" t="s">
        <v>9</v>
      </c>
      <c r="B80" s="24" t="s">
        <v>28</v>
      </c>
      <c r="C80" s="24" t="s">
        <v>20</v>
      </c>
      <c r="D80" s="24" t="s">
        <v>212</v>
      </c>
      <c r="E80" s="24" t="s">
        <v>219</v>
      </c>
      <c r="F80" s="24" t="s">
        <v>21</v>
      </c>
      <c r="G80" s="24" t="s">
        <v>22</v>
      </c>
      <c r="H80" s="27" t="s">
        <v>214</v>
      </c>
      <c r="I80" s="28">
        <v>0</v>
      </c>
      <c r="J80" s="25">
        <v>0</v>
      </c>
      <c r="K80" s="26">
        <v>0</v>
      </c>
      <c r="L80" s="25">
        <v>2.0421800000000001</v>
      </c>
      <c r="M80" s="25">
        <v>0.17872299999999999</v>
      </c>
      <c r="N80" s="29">
        <v>2.2209029999999998</v>
      </c>
      <c r="O80" s="28">
        <v>0</v>
      </c>
      <c r="P80" s="25">
        <v>0</v>
      </c>
      <c r="Q80" s="26">
        <v>0</v>
      </c>
      <c r="R80" s="25">
        <v>0.33200000000000002</v>
      </c>
      <c r="S80" s="25">
        <v>9.3043000000000001E-2</v>
      </c>
      <c r="T80" s="29">
        <v>0.425043</v>
      </c>
      <c r="U80" s="15" t="s">
        <v>18</v>
      </c>
      <c r="V80" s="20" t="s">
        <v>18</v>
      </c>
    </row>
    <row r="81" spans="1:22" ht="15.75" x14ac:dyDescent="0.2">
      <c r="A81" s="12"/>
      <c r="B81" s="8"/>
      <c r="C81" s="8"/>
      <c r="D81" s="8"/>
      <c r="E81" s="8"/>
      <c r="F81" s="8"/>
      <c r="G81" s="8"/>
      <c r="H81" s="11"/>
      <c r="I81" s="13"/>
      <c r="J81" s="9"/>
      <c r="K81" s="10"/>
      <c r="L81" s="9"/>
      <c r="M81" s="9"/>
      <c r="N81" s="14"/>
      <c r="O81" s="13"/>
      <c r="P81" s="9"/>
      <c r="Q81" s="10"/>
      <c r="R81" s="9"/>
      <c r="S81" s="9"/>
      <c r="T81" s="14"/>
      <c r="U81" s="17"/>
      <c r="V81" s="22"/>
    </row>
    <row r="82" spans="1:22" s="5" customFormat="1" ht="20.25" customHeight="1" thickBot="1" x14ac:dyDescent="0.35">
      <c r="A82" s="56" t="s">
        <v>9</v>
      </c>
      <c r="B82" s="57"/>
      <c r="C82" s="57"/>
      <c r="D82" s="57"/>
      <c r="E82" s="57"/>
      <c r="F82" s="57"/>
      <c r="G82" s="57"/>
      <c r="H82" s="58"/>
      <c r="I82" s="36">
        <f t="shared" ref="I82:T82" si="7">SUM(I5:I80)</f>
        <v>21750.100639999997</v>
      </c>
      <c r="J82" s="37">
        <f t="shared" si="7"/>
        <v>2994.7773719999991</v>
      </c>
      <c r="K82" s="37">
        <f t="shared" si="7"/>
        <v>24744.878013000001</v>
      </c>
      <c r="L82" s="37">
        <f t="shared" si="7"/>
        <v>227398.34163599994</v>
      </c>
      <c r="M82" s="37">
        <f t="shared" si="7"/>
        <v>39073.988759</v>
      </c>
      <c r="N82" s="38">
        <f t="shared" si="7"/>
        <v>266472.33039199992</v>
      </c>
      <c r="O82" s="36">
        <f t="shared" si="7"/>
        <v>17623.527935999999</v>
      </c>
      <c r="P82" s="37">
        <f t="shared" si="7"/>
        <v>3439.9595499999996</v>
      </c>
      <c r="Q82" s="37">
        <f t="shared" si="7"/>
        <v>21063.487485999998</v>
      </c>
      <c r="R82" s="37">
        <f t="shared" si="7"/>
        <v>209977.71091400002</v>
      </c>
      <c r="S82" s="37">
        <f t="shared" si="7"/>
        <v>39258.446557999996</v>
      </c>
      <c r="T82" s="38">
        <f t="shared" si="7"/>
        <v>249236.15747000003</v>
      </c>
      <c r="U82" s="39">
        <f>+((K82/Q82)-1)*100</f>
        <v>17.477592585021196</v>
      </c>
      <c r="V82" s="40">
        <f>+((N82/T82)-1)*100</f>
        <v>6.9155988829889381</v>
      </c>
    </row>
    <row r="83" spans="1:22" s="5" customFormat="1" ht="20.25" customHeight="1" x14ac:dyDescent="0.2">
      <c r="A83" s="42"/>
      <c r="B83" s="42"/>
      <c r="C83" s="42"/>
      <c r="D83" s="42"/>
      <c r="E83" s="42"/>
      <c r="F83" s="42"/>
      <c r="G83" s="42"/>
      <c r="H83" s="45"/>
      <c r="I83" s="46"/>
      <c r="J83" s="42"/>
      <c r="K83" s="42"/>
      <c r="L83" s="42"/>
      <c r="M83" s="42"/>
      <c r="N83" s="48"/>
      <c r="O83" s="47"/>
      <c r="P83" s="42"/>
      <c r="Q83" s="42"/>
      <c r="R83" s="42"/>
      <c r="S83" s="42"/>
      <c r="T83" s="48"/>
      <c r="U83" s="47"/>
      <c r="V83" s="49"/>
    </row>
    <row r="84" spans="1:22" s="5" customFormat="1" ht="20.25" customHeight="1" x14ac:dyDescent="0.2">
      <c r="A84" s="41" t="s">
        <v>26</v>
      </c>
      <c r="B84" s="41"/>
      <c r="C84" s="41" t="s">
        <v>20</v>
      </c>
      <c r="D84" s="41" t="s">
        <v>220</v>
      </c>
      <c r="E84" s="41" t="s">
        <v>24</v>
      </c>
      <c r="F84" s="41" t="s">
        <v>21</v>
      </c>
      <c r="G84" s="41" t="s">
        <v>22</v>
      </c>
      <c r="H84" s="44" t="s">
        <v>27</v>
      </c>
      <c r="I84" s="28">
        <v>0</v>
      </c>
      <c r="J84" s="25">
        <v>0</v>
      </c>
      <c r="K84" s="26">
        <v>0</v>
      </c>
      <c r="L84" s="25">
        <v>467.37315799999999</v>
      </c>
      <c r="M84" s="25">
        <v>0</v>
      </c>
      <c r="N84" s="29">
        <v>467.37315799999999</v>
      </c>
      <c r="O84" s="28">
        <v>0</v>
      </c>
      <c r="P84" s="25">
        <v>0</v>
      </c>
      <c r="Q84" s="26">
        <v>0</v>
      </c>
      <c r="R84" s="25">
        <v>0</v>
      </c>
      <c r="S84" s="25">
        <v>0</v>
      </c>
      <c r="T84" s="29">
        <v>0</v>
      </c>
      <c r="U84" s="15" t="s">
        <v>18</v>
      </c>
      <c r="V84" s="20" t="s">
        <v>18</v>
      </c>
    </row>
    <row r="85" spans="1:22" s="5" customFormat="1" ht="20.25" customHeight="1" x14ac:dyDescent="0.2">
      <c r="A85" s="42"/>
      <c r="B85" s="42"/>
      <c r="C85" s="42"/>
      <c r="D85" s="42"/>
      <c r="E85" s="42"/>
      <c r="F85" s="42"/>
      <c r="G85" s="42"/>
      <c r="H85" s="45"/>
      <c r="I85" s="46"/>
      <c r="J85" s="42"/>
      <c r="K85" s="42"/>
      <c r="L85" s="42"/>
      <c r="M85" s="42"/>
      <c r="N85" s="48"/>
      <c r="O85" s="47"/>
      <c r="P85" s="42"/>
      <c r="Q85" s="42"/>
      <c r="R85" s="42"/>
      <c r="S85" s="42"/>
      <c r="T85" s="48"/>
      <c r="U85" s="47"/>
      <c r="V85" s="48"/>
    </row>
    <row r="86" spans="1:22" s="5" customFormat="1" ht="20.25" customHeight="1" thickBot="1" x14ac:dyDescent="0.35">
      <c r="A86" s="59" t="s">
        <v>25</v>
      </c>
      <c r="B86" s="60"/>
      <c r="C86" s="60"/>
      <c r="D86" s="60"/>
      <c r="E86" s="60"/>
      <c r="F86" s="60"/>
      <c r="G86" s="43"/>
      <c r="H86" s="43"/>
      <c r="I86" s="36">
        <f t="shared" ref="I86:T86" si="8">SUM(I84)</f>
        <v>0</v>
      </c>
      <c r="J86" s="37">
        <f t="shared" si="8"/>
        <v>0</v>
      </c>
      <c r="K86" s="37">
        <f t="shared" si="8"/>
        <v>0</v>
      </c>
      <c r="L86" s="37">
        <f t="shared" si="8"/>
        <v>467.37315799999999</v>
      </c>
      <c r="M86" s="37">
        <f t="shared" si="8"/>
        <v>0</v>
      </c>
      <c r="N86" s="38">
        <f t="shared" si="8"/>
        <v>467.37315799999999</v>
      </c>
      <c r="O86" s="36">
        <f t="shared" si="8"/>
        <v>0</v>
      </c>
      <c r="P86" s="37">
        <f t="shared" si="8"/>
        <v>0</v>
      </c>
      <c r="Q86" s="37">
        <f t="shared" si="8"/>
        <v>0</v>
      </c>
      <c r="R86" s="37">
        <f t="shared" si="8"/>
        <v>0</v>
      </c>
      <c r="S86" s="37">
        <f t="shared" si="8"/>
        <v>0</v>
      </c>
      <c r="T86" s="38">
        <f t="shared" si="8"/>
        <v>0</v>
      </c>
      <c r="U86" s="50" t="s">
        <v>18</v>
      </c>
      <c r="V86" s="51" t="s">
        <v>18</v>
      </c>
    </row>
    <row r="87" spans="1:22" ht="15" x14ac:dyDescent="0.2"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2" x14ac:dyDescent="0.2">
      <c r="A88" s="6" t="s">
        <v>17</v>
      </c>
    </row>
    <row r="89" spans="1:22" x14ac:dyDescent="0.2">
      <c r="A89" s="6" t="s">
        <v>233</v>
      </c>
    </row>
    <row r="90" spans="1:22" x14ac:dyDescent="0.2">
      <c r="A90" s="7" t="s">
        <v>19</v>
      </c>
    </row>
    <row r="91" spans="1:22" ht="15" x14ac:dyDescent="0.2"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2"/>
    </row>
    <row r="92" spans="1:22" ht="15" x14ac:dyDescent="0.2"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2"/>
    </row>
    <row r="93" spans="1:22" ht="15" x14ac:dyDescent="0.2"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2"/>
    </row>
    <row r="94" spans="1:22" ht="15" x14ac:dyDescent="0.2"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2"/>
    </row>
    <row r="95" spans="1:22" ht="15" x14ac:dyDescent="0.2"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2"/>
    </row>
    <row r="96" spans="1:22" ht="15" x14ac:dyDescent="0.2"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2"/>
    </row>
    <row r="97" spans="9:22" ht="15" x14ac:dyDescent="0.2"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2"/>
    </row>
    <row r="98" spans="9:22" ht="15" x14ac:dyDescent="0.2"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2"/>
    </row>
    <row r="99" spans="9:22" ht="15" x14ac:dyDescent="0.2"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2"/>
    </row>
    <row r="100" spans="9:22" ht="15" x14ac:dyDescent="0.2"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2"/>
    </row>
    <row r="101" spans="9:22" ht="15" x14ac:dyDescent="0.2"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2"/>
    </row>
    <row r="102" spans="9:22" ht="15" x14ac:dyDescent="0.2"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2"/>
    </row>
    <row r="103" spans="9:22" ht="15" x14ac:dyDescent="0.2"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2"/>
    </row>
    <row r="104" spans="9:22" ht="15" x14ac:dyDescent="0.2"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2"/>
    </row>
    <row r="105" spans="9:22" ht="15" x14ac:dyDescent="0.2"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2"/>
    </row>
    <row r="106" spans="9:22" ht="15" x14ac:dyDescent="0.2"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2"/>
    </row>
    <row r="107" spans="9:22" ht="15" x14ac:dyDescent="0.2"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2"/>
    </row>
    <row r="108" spans="9:22" ht="15" x14ac:dyDescent="0.2"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2"/>
    </row>
    <row r="109" spans="9:22" ht="15" x14ac:dyDescent="0.2"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2"/>
    </row>
    <row r="110" spans="9:22" ht="15" x14ac:dyDescent="0.2"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2"/>
    </row>
    <row r="111" spans="9:22" ht="15" x14ac:dyDescent="0.2"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2"/>
    </row>
    <row r="112" spans="9:22" x14ac:dyDescent="0.2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x14ac:dyDescent="0.2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x14ac:dyDescent="0.2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x14ac:dyDescent="0.2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x14ac:dyDescent="0.2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x14ac:dyDescent="0.2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x14ac:dyDescent="0.2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x14ac:dyDescent="0.2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x14ac:dyDescent="0.2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x14ac:dyDescent="0.2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x14ac:dyDescent="0.2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x14ac:dyDescent="0.2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x14ac:dyDescent="0.2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x14ac:dyDescent="0.2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x14ac:dyDescent="0.2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x14ac:dyDescent="0.2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x14ac:dyDescent="0.2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x14ac:dyDescent="0.2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x14ac:dyDescent="0.2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x14ac:dyDescent="0.2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x14ac:dyDescent="0.2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x14ac:dyDescent="0.2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9:22" x14ac:dyDescent="0.2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9:22" x14ac:dyDescent="0.2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9:22" x14ac:dyDescent="0.2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9:22" x14ac:dyDescent="0.2"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9:22" x14ac:dyDescent="0.2"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9:22" x14ac:dyDescent="0.2"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9:22" x14ac:dyDescent="0.2"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9:22" x14ac:dyDescent="0.2"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9:22" x14ac:dyDescent="0.2"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9:22" x14ac:dyDescent="0.2"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9:22" x14ac:dyDescent="0.2"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9:22" x14ac:dyDescent="0.2"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9:22" x14ac:dyDescent="0.2"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</sheetData>
  <sortState ref="A5:T69">
    <sortCondition ref="D5:D69"/>
  </sortState>
  <mergeCells count="4">
    <mergeCell ref="I3:N3"/>
    <mergeCell ref="O3:T3"/>
    <mergeCell ref="A82:H82"/>
    <mergeCell ref="A86:F86"/>
  </mergeCells>
  <phoneticPr fontId="7" type="noConversion"/>
  <printOptions horizontalCentered="1"/>
  <pageMargins left="0.19685039370078741" right="0.19685039370078741" top="0.39370078740157483" bottom="0.39370078740157483" header="0" footer="0"/>
  <pageSetup paperSize="9" scale="3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9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2008-12-17T22:12:47Z</cp:lastPrinted>
  <dcterms:created xsi:type="dcterms:W3CDTF">2007-03-24T16:54:13Z</dcterms:created>
  <dcterms:modified xsi:type="dcterms:W3CDTF">2014-02-05T19:29:39Z</dcterms:modified>
</cp:coreProperties>
</file>