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2120" windowHeight="8580"/>
  </bookViews>
  <sheets>
    <sheet name="InformacionGeneral 4 " sheetId="1" r:id="rId1"/>
  </sheets>
  <calcPr calcId="145621"/>
</workbook>
</file>

<file path=xl/calcChain.xml><?xml version="1.0" encoding="utf-8"?>
<calcChain xmlns="http://schemas.openxmlformats.org/spreadsheetml/2006/main">
  <c r="V108" i="1" l="1"/>
  <c r="V107" i="1"/>
  <c r="V106" i="1"/>
  <c r="U106" i="1"/>
  <c r="V105" i="1"/>
  <c r="U105" i="1"/>
  <c r="V104" i="1"/>
  <c r="U104" i="1"/>
  <c r="V103" i="1"/>
  <c r="U103" i="1"/>
  <c r="V102" i="1"/>
  <c r="U102" i="1"/>
  <c r="V99" i="1"/>
  <c r="V98" i="1"/>
  <c r="V97" i="1"/>
  <c r="U97" i="1"/>
  <c r="V96" i="1"/>
  <c r="V94" i="1"/>
  <c r="U94" i="1"/>
  <c r="V92" i="1"/>
  <c r="V90" i="1"/>
  <c r="V89" i="1"/>
  <c r="V88" i="1"/>
  <c r="U88" i="1"/>
  <c r="V87" i="1"/>
  <c r="U87" i="1"/>
  <c r="V86" i="1"/>
  <c r="U86" i="1"/>
  <c r="V85" i="1"/>
  <c r="U85" i="1"/>
  <c r="V84" i="1"/>
  <c r="U84" i="1"/>
  <c r="V82" i="1"/>
  <c r="V81" i="1"/>
  <c r="U81" i="1"/>
  <c r="V79" i="1"/>
  <c r="U79" i="1"/>
  <c r="V78" i="1"/>
  <c r="U78" i="1"/>
  <c r="V76" i="1"/>
  <c r="U76" i="1"/>
  <c r="V75" i="1"/>
  <c r="U75" i="1"/>
  <c r="V74" i="1"/>
  <c r="U74" i="1"/>
  <c r="V72" i="1"/>
  <c r="U72" i="1"/>
  <c r="V71" i="1"/>
  <c r="V67" i="1"/>
  <c r="U67" i="1"/>
  <c r="V66" i="1"/>
  <c r="U66" i="1"/>
  <c r="V63" i="1"/>
  <c r="V61" i="1"/>
  <c r="U59" i="1"/>
  <c r="V58" i="1"/>
  <c r="V57" i="1"/>
  <c r="U57" i="1"/>
  <c r="V56" i="1"/>
  <c r="U56" i="1"/>
  <c r="V54" i="1"/>
  <c r="V53" i="1"/>
  <c r="V52" i="1"/>
  <c r="V51" i="1"/>
  <c r="U51" i="1"/>
  <c r="V49" i="1"/>
  <c r="U49" i="1"/>
  <c r="V48" i="1"/>
  <c r="U48" i="1"/>
  <c r="V47" i="1"/>
  <c r="U47" i="1"/>
  <c r="V46" i="1"/>
  <c r="U46" i="1"/>
  <c r="V44" i="1"/>
  <c r="U44" i="1"/>
  <c r="V42" i="1"/>
  <c r="V40" i="1"/>
  <c r="U40" i="1"/>
  <c r="V38" i="1"/>
  <c r="U38" i="1"/>
  <c r="V37" i="1"/>
  <c r="V36" i="1"/>
  <c r="V35" i="1"/>
  <c r="U35" i="1"/>
  <c r="V34" i="1"/>
  <c r="U34" i="1"/>
  <c r="V31" i="1"/>
  <c r="V30" i="1"/>
  <c r="U30" i="1"/>
  <c r="V28" i="1"/>
  <c r="U28" i="1"/>
  <c r="V27" i="1"/>
  <c r="U27" i="1"/>
  <c r="V26" i="1"/>
  <c r="U26" i="1"/>
  <c r="V25" i="1"/>
  <c r="U25" i="1"/>
  <c r="V21" i="1"/>
  <c r="U21" i="1"/>
  <c r="V20" i="1"/>
  <c r="U20" i="1"/>
  <c r="V19" i="1"/>
  <c r="V18" i="1"/>
  <c r="U18" i="1"/>
  <c r="V17" i="1"/>
  <c r="U17" i="1"/>
  <c r="V15" i="1"/>
  <c r="V14" i="1"/>
  <c r="V12" i="1"/>
  <c r="U12" i="1"/>
  <c r="V11" i="1"/>
  <c r="V6" i="1"/>
  <c r="V8" i="1" l="1"/>
  <c r="U8" i="1"/>
  <c r="U112" i="1" l="1"/>
  <c r="V7" i="1"/>
  <c r="U7" i="1"/>
  <c r="V118" i="1" l="1"/>
  <c r="U118" i="1"/>
  <c r="T110" i="1" l="1"/>
  <c r="S110" i="1"/>
  <c r="R110" i="1"/>
  <c r="Q110" i="1"/>
  <c r="P110" i="1"/>
  <c r="O110" i="1"/>
  <c r="N110" i="1"/>
  <c r="M110" i="1"/>
  <c r="L110" i="1"/>
  <c r="K110" i="1"/>
  <c r="J110" i="1"/>
  <c r="I110" i="1"/>
  <c r="V116" i="1" l="1"/>
  <c r="V112" i="1"/>
  <c r="V117" i="1" l="1"/>
  <c r="U117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K114" i="1"/>
  <c r="Q114" i="1"/>
  <c r="T114" i="1"/>
  <c r="S114" i="1"/>
  <c r="R114" i="1"/>
  <c r="P114" i="1"/>
  <c r="O114" i="1"/>
  <c r="N114" i="1"/>
  <c r="M114" i="1"/>
  <c r="L114" i="1"/>
  <c r="J114" i="1"/>
  <c r="I114" i="1"/>
  <c r="V120" i="1" l="1"/>
  <c r="U120" i="1"/>
  <c r="U114" i="1"/>
  <c r="V114" i="1"/>
  <c r="U110" i="1"/>
  <c r="V110" i="1"/>
</calcChain>
</file>

<file path=xl/sharedStrings.xml><?xml version="1.0" encoding="utf-8"?>
<sst xmlns="http://schemas.openxmlformats.org/spreadsheetml/2006/main" count="972" uniqueCount="284">
  <si>
    <t>ETAPA</t>
  </si>
  <si>
    <t>PROCESO</t>
  </si>
  <si>
    <t>TITULAR</t>
  </si>
  <si>
    <t>UNIDAD</t>
  </si>
  <si>
    <t>REGION</t>
  </si>
  <si>
    <t>PROVINCIA</t>
  </si>
  <si>
    <t>DISTRITO</t>
  </si>
  <si>
    <t>SUB PRODUCTO</t>
  </si>
  <si>
    <t>ACUMULADO SUB PRODUCTO</t>
  </si>
  <si>
    <t>CONCENTRACIÓN</t>
  </si>
  <si>
    <t>FUNDICIÓN</t>
  </si>
  <si>
    <t>CLASIFICACION</t>
  </si>
  <si>
    <t>PRODUCTO PRINCIPAL</t>
  </si>
  <si>
    <t>ACUMULADO PRODUCTO PRINCIPAL</t>
  </si>
  <si>
    <t>COMPARADO PRODUCTO PRINCIPAL</t>
  </si>
  <si>
    <t>COMPARADO SUB PRODUCTO</t>
  </si>
  <si>
    <t>COMPARADO ACUMULADO PRODUCTO PRINCIPAL</t>
  </si>
  <si>
    <t>COMPARADO ACUMULADO SUB PRODUCTO</t>
  </si>
  <si>
    <t>REFINACIÓN</t>
  </si>
  <si>
    <t>Cifras Preliminares</t>
  </si>
  <si>
    <t>LIMA</t>
  </si>
  <si>
    <t>MOQUEGUA</t>
  </si>
  <si>
    <t>REFINERÍA</t>
  </si>
  <si>
    <t>ILO</t>
  </si>
  <si>
    <t>PACOCHA</t>
  </si>
  <si>
    <t>VOTORANTIM METAIS - CAJAMARQUILLA S.A.</t>
  </si>
  <si>
    <t>LURIGANCHO</t>
  </si>
  <si>
    <t>LA FUNDICION</t>
  </si>
  <si>
    <t>REFINERIA DE ZINC CAJAMARQUILLA</t>
  </si>
  <si>
    <t>---</t>
  </si>
  <si>
    <t>REF.DE COBRE - ILO</t>
  </si>
  <si>
    <t>SOUTHERN PERU COPPER CORPORATION SUCURSAL DEL PERU</t>
  </si>
  <si>
    <t>RÉGIMEN GENERAL</t>
  </si>
  <si>
    <r>
      <t>FUENTE:</t>
    </r>
    <r>
      <rPr>
        <sz val="10"/>
        <rFont val="Arial"/>
        <family val="2"/>
      </rPr>
      <t xml:space="preserve">  DIRECCIÓN GENERAL DE MINERÍA - DPM - Estadística Minera</t>
    </r>
  </si>
  <si>
    <t>JUNIN</t>
  </si>
  <si>
    <t>YAULI</t>
  </si>
  <si>
    <t>C.M.LA OROYA-REFINACION 1 Y 2</t>
  </si>
  <si>
    <t>LA OROYA</t>
  </si>
  <si>
    <t>PRODUCCIÓN MINERA METÁLICA DE COBRE (TMF) - 2013/2012</t>
  </si>
  <si>
    <t>FLOTACIÓN</t>
  </si>
  <si>
    <t>PEQUEÑO PRODUCTOR MINERO</t>
  </si>
  <si>
    <t>AMAPOLA 5 S.A.C.</t>
  </si>
  <si>
    <t>AMAPOLA 5</t>
  </si>
  <si>
    <t>ANCASH</t>
  </si>
  <si>
    <t>AIJA</t>
  </si>
  <si>
    <t>LA MERCED</t>
  </si>
  <si>
    <t>CATALINA HUANCA SOCIEDAD MINERA S.A.C.</t>
  </si>
  <si>
    <t>CATALINA HUANCA</t>
  </si>
  <si>
    <t>AYACUCHO</t>
  </si>
  <si>
    <t>VICTOR FAJARDO</t>
  </si>
  <si>
    <t>CANARIA</t>
  </si>
  <si>
    <t>COMPAÑIA DE MINAS BUENAVENTURA S.A.A.</t>
  </si>
  <si>
    <t>JULCANI</t>
  </si>
  <si>
    <t>HUANCAVELICA</t>
  </si>
  <si>
    <t>ANGARAES</t>
  </si>
  <si>
    <t>CCOCHACCASA</t>
  </si>
  <si>
    <t>CARAVELI</t>
  </si>
  <si>
    <t>AREQUIPA</t>
  </si>
  <si>
    <t>LIXIViACIÓN</t>
  </si>
  <si>
    <t>COMPAÑIA MINERA ANCASH S.A.C.</t>
  </si>
  <si>
    <t>CARMELITA</t>
  </si>
  <si>
    <t>RECUAY</t>
  </si>
  <si>
    <t>CATAC</t>
  </si>
  <si>
    <t>COMPAÑIA MINERA ANTAMINA S.A.</t>
  </si>
  <si>
    <t>ANTAMINA</t>
  </si>
  <si>
    <t>HUARI</t>
  </si>
  <si>
    <t>SAN MARCOS</t>
  </si>
  <si>
    <t>COMPAÑIA MINERA ANTAPACCAY S.A.</t>
  </si>
  <si>
    <t>ANTAPACCAY 1</t>
  </si>
  <si>
    <t>CUSCO</t>
  </si>
  <si>
    <t>ESPINAR</t>
  </si>
  <si>
    <t>PLTA. INDUSTRIAL DE OXIDOS</t>
  </si>
  <si>
    <t>GRAVIMETRÍA</t>
  </si>
  <si>
    <t>TINTAYA</t>
  </si>
  <si>
    <t>COMPAÑIA MINERA ARGENTUM S.A.</t>
  </si>
  <si>
    <t>MOROCOCHA</t>
  </si>
  <si>
    <t>ANTICONA</t>
  </si>
  <si>
    <t>MANUELITA</t>
  </si>
  <si>
    <t>COMPAÑIA MINERA ATACOCHA S.A.A.</t>
  </si>
  <si>
    <t>ATACOCHA</t>
  </si>
  <si>
    <t>PASCO</t>
  </si>
  <si>
    <t>SAN FRANCISCO DE ASIS DE YARUSYACAN</t>
  </si>
  <si>
    <t>COMPAÑIA MINERA CASAPALCA S.A.</t>
  </si>
  <si>
    <t>AMERICANA</t>
  </si>
  <si>
    <t>COMPAÑIA MINERA CAUDALOSA S.A.</t>
  </si>
  <si>
    <t>HUACHOCOLPA UNO</t>
  </si>
  <si>
    <t>HUACHOCOLPA</t>
  </si>
  <si>
    <t>AREQUIPA-M</t>
  </si>
  <si>
    <t>CARHUAZ</t>
  </si>
  <si>
    <t>SAN MIGUEL DE ACO</t>
  </si>
  <si>
    <t>COMPAÑIA MINERA CERRO PUCAPUNTA S.A.C.</t>
  </si>
  <si>
    <t>MINAS UTCUYACU JLC</t>
  </si>
  <si>
    <t>COMPAÑIA MINERA CONDESTABLE S.A.</t>
  </si>
  <si>
    <t>ACUMULACION CONDESTABLE</t>
  </si>
  <si>
    <t>CAÑETE</t>
  </si>
  <si>
    <t>COAYLLO</t>
  </si>
  <si>
    <t>COMPAÑIA MINERA MILPO S.A.A.</t>
  </si>
  <si>
    <t>CERRO LINDO</t>
  </si>
  <si>
    <t>ICA</t>
  </si>
  <si>
    <t>CHINCHA</t>
  </si>
  <si>
    <t>CHAVIN</t>
  </si>
  <si>
    <t>MILPO Nº1</t>
  </si>
  <si>
    <t>YANACANCHA</t>
  </si>
  <si>
    <t>COMPAÑIA MINERA QUIRUVILCA S.A.</t>
  </si>
  <si>
    <t>QUIRUVILCA</t>
  </si>
  <si>
    <t>LA LIBERTAD</t>
  </si>
  <si>
    <t>SANTIAGO DE CHUCO</t>
  </si>
  <si>
    <t>HUARON</t>
  </si>
  <si>
    <t>HUAYLLAY</t>
  </si>
  <si>
    <t>COMPAÑIA MINERA RAURA S.A.</t>
  </si>
  <si>
    <t>ACUMULACION RAURA</t>
  </si>
  <si>
    <t>HUANUCO</t>
  </si>
  <si>
    <t>LAURICOCHA</t>
  </si>
  <si>
    <t>SAN MIGUEL DE CAURI</t>
  </si>
  <si>
    <t>COMPAÑIA MINERA SAN NICOLAS S.A.</t>
  </si>
  <si>
    <t>COLORADA</t>
  </si>
  <si>
    <t>CAJAMARCA</t>
  </si>
  <si>
    <t>HUALGAYOC</t>
  </si>
  <si>
    <t>COMPAÑIA MINERA SAN VALENTIN S.A.</t>
  </si>
  <si>
    <t>SOLITARIA</t>
  </si>
  <si>
    <t>YAUYOS</t>
  </si>
  <si>
    <t>LARAOS</t>
  </si>
  <si>
    <t>COMPAÑIA MINERA SANTA LUISA S.A.</t>
  </si>
  <si>
    <t>SANTA LUISA</t>
  </si>
  <si>
    <t>BOLOGNESI</t>
  </si>
  <si>
    <t>HUALLANCA</t>
  </si>
  <si>
    <t>BERLIN</t>
  </si>
  <si>
    <t>PACLLON</t>
  </si>
  <si>
    <t>EL RECUERDO</t>
  </si>
  <si>
    <t>CONSORCIO DE INGENIEROS EJECUTORES MINEROS S.A.</t>
  </si>
  <si>
    <t>TACAZA</t>
  </si>
  <si>
    <t>PUNO</t>
  </si>
  <si>
    <t>LAMPA</t>
  </si>
  <si>
    <t>SANTA LUCIA</t>
  </si>
  <si>
    <t>CORPORACION MINERA LIBRA S.A.C.</t>
  </si>
  <si>
    <t>MINAS LIBRA IV</t>
  </si>
  <si>
    <t>NAZCA</t>
  </si>
  <si>
    <t>MARCONA</t>
  </si>
  <si>
    <t>DOE RUN PERU S.R.L.</t>
  </si>
  <si>
    <t>COBRIZA 1126</t>
  </si>
  <si>
    <t>CHURCAMPA</t>
  </si>
  <si>
    <t>SAN PEDRO DE CORIS</t>
  </si>
  <si>
    <t>EL PACIFICO DORADO S.A.C.</t>
  </si>
  <si>
    <t>MIRIAM PILAR UNO</t>
  </si>
  <si>
    <t>SANTA</t>
  </si>
  <si>
    <t>CACERES DEL PERU</t>
  </si>
  <si>
    <t>EMPRESA ADMINISTRADORA CERRO S.A.C.</t>
  </si>
  <si>
    <t>CERRO DE PASCO</t>
  </si>
  <si>
    <t>SIMON BOLIVAR</t>
  </si>
  <si>
    <t>EMPRESA ADMINISTRADORA CHUNGAR S.A.C.</t>
  </si>
  <si>
    <t>ANIMON</t>
  </si>
  <si>
    <t>EMPRESA COMERCIALIZADORA DE MINERALES S.R.L.</t>
  </si>
  <si>
    <t>LA QUEBRADITA</t>
  </si>
  <si>
    <t>BELLA UNION</t>
  </si>
  <si>
    <t>EMPRESA MINERA LOS QUENUALES S.A.</t>
  </si>
  <si>
    <t>ACUMULACION ISCAYCRUZ</t>
  </si>
  <si>
    <t>OYON</t>
  </si>
  <si>
    <t>CASAPALCA-6</t>
  </si>
  <si>
    <t>HUAROCHIRI</t>
  </si>
  <si>
    <t>CHICLA</t>
  </si>
  <si>
    <t>CASAPALCA-8</t>
  </si>
  <si>
    <t>EMPRESA MINERA MINAS ICAS S.A.C.</t>
  </si>
  <si>
    <t>MINAS ICAS II</t>
  </si>
  <si>
    <t>SANTIAGO</t>
  </si>
  <si>
    <t>ESPA GARCES ALVEAR FERNANDO SALCEDO</t>
  </si>
  <si>
    <t>ILUMINADA</t>
  </si>
  <si>
    <t>SAN JOSE DE LOS MOLINOS</t>
  </si>
  <si>
    <t>GOLD FIELDS LA CIMA S.A.</t>
  </si>
  <si>
    <t>CAROLINA Nº1</t>
  </si>
  <si>
    <t>ICM PACHAPAQUI S.A.C.</t>
  </si>
  <si>
    <t>ICM</t>
  </si>
  <si>
    <t>AQUIA</t>
  </si>
  <si>
    <t>MINAS ARIRAHUA S.A.</t>
  </si>
  <si>
    <t>BARRENO</t>
  </si>
  <si>
    <t>CONDESUYOS</t>
  </si>
  <si>
    <t>YANAQUIHUA</t>
  </si>
  <si>
    <t>MINERA AURIFERA HH PICKMANN E.I.R.L.</t>
  </si>
  <si>
    <t>JESUS</t>
  </si>
  <si>
    <t>MINERA BATEAS S.A.C.</t>
  </si>
  <si>
    <t>SAN CRISTOBAL</t>
  </si>
  <si>
    <t>CAYLLOMA</t>
  </si>
  <si>
    <t>MINERA COLQUISIRI S.A.</t>
  </si>
  <si>
    <t>MARIA TERESA</t>
  </si>
  <si>
    <t>HUARAL</t>
  </si>
  <si>
    <t>MINERA CUPRIFERA G.J. PICKMANN E.I.R.L.</t>
  </si>
  <si>
    <t>NANCY</t>
  </si>
  <si>
    <t>MINERA DON ELISEO S.A.C.</t>
  </si>
  <si>
    <t>DIVISION EMBRUJO</t>
  </si>
  <si>
    <t>CERRO AZUL</t>
  </si>
  <si>
    <t>SAN BRAULIO UNO</t>
  </si>
  <si>
    <t>COTAPARACO</t>
  </si>
  <si>
    <t>MINERA ENPROYEC SAC</t>
  </si>
  <si>
    <t>SAMSARA</t>
  </si>
  <si>
    <t>PISCO</t>
  </si>
  <si>
    <t>HUMAY</t>
  </si>
  <si>
    <t>LA MISERICORDIA</t>
  </si>
  <si>
    <t>MINERA FERCAR E.I.R.L.</t>
  </si>
  <si>
    <t>RAQUEL</t>
  </si>
  <si>
    <t>YAUCA DEL ROSARIO</t>
  </si>
  <si>
    <t>MINERA FLORA JULIA S.R.L.</t>
  </si>
  <si>
    <t>LA PURISIMA NUMERO UNO-B</t>
  </si>
  <si>
    <t>LA PURISIMA Nº 10</t>
  </si>
  <si>
    <t>MINERA HUINAC S.A.C.</t>
  </si>
  <si>
    <t>ADMIRADA-ATILA</t>
  </si>
  <si>
    <t>MINERA PAMPA DE COBRE S.A.</t>
  </si>
  <si>
    <t>MINAS DE COBRE CHAPI</t>
  </si>
  <si>
    <t>GENERAL SANCHEZ CERRO</t>
  </si>
  <si>
    <t>LA CAPILLA</t>
  </si>
  <si>
    <t>MINERA SARITA AQP S.A.C.</t>
  </si>
  <si>
    <t>SARITA AQP</t>
  </si>
  <si>
    <t>POLOBAYA</t>
  </si>
  <si>
    <t>MINERA SHUNTUR S.A.C.</t>
  </si>
  <si>
    <t>SAGITARIO E.S.L. Nº 2</t>
  </si>
  <si>
    <t>HUARAZ</t>
  </si>
  <si>
    <t>PIRA</t>
  </si>
  <si>
    <t>SHUNTUR</t>
  </si>
  <si>
    <t>MINERA TITAN DEL PERU S.R.L.</t>
  </si>
  <si>
    <t>ESPERANZA DE CARAVELI</t>
  </si>
  <si>
    <t>ATICO</t>
  </si>
  <si>
    <t>MINERIA Y EXPORTACIONES S.A.C.</t>
  </si>
  <si>
    <t>EL INKA</t>
  </si>
  <si>
    <t>VISTA ALEGRE</t>
  </si>
  <si>
    <t>NYRSTAR ANCASH S.A.</t>
  </si>
  <si>
    <t>CONTONGA</t>
  </si>
  <si>
    <t>HUACHIS</t>
  </si>
  <si>
    <t>NYRSTAR CORICANCHA S.A.</t>
  </si>
  <si>
    <t>MINA CORICANCHA</t>
  </si>
  <si>
    <t>SAN MATEO</t>
  </si>
  <si>
    <t>OCTAVIO BERTOLERO S.A.</t>
  </si>
  <si>
    <t>ANGELA VITTORIA</t>
  </si>
  <si>
    <t>PAN AMERICAN SILVER HUARON S.A.</t>
  </si>
  <si>
    <t>POROMA S.A.C.</t>
  </si>
  <si>
    <t>CHALCO I</t>
  </si>
  <si>
    <t>PROCESADORA SANTA ANA S.A.C.</t>
  </si>
  <si>
    <t>ZORRO I 2008</t>
  </si>
  <si>
    <t>S.M.R.L. GOTAS DE ORO</t>
  </si>
  <si>
    <t>EL SOL NACIENTE TERCERO</t>
  </si>
  <si>
    <t>S.M.R.L. MAGISTRAL DE HUARAZ S.A.C.</t>
  </si>
  <si>
    <t>S.M.R.L. VIRGEN DE LA MERCED</t>
  </si>
  <si>
    <t>VIRGEN DE LA MERCED</t>
  </si>
  <si>
    <t>OCROS</t>
  </si>
  <si>
    <t>SANTIAGO DE CHILCAS</t>
  </si>
  <si>
    <t>SOCIEDAD MINERA AUSTRIA DUVAZ S.A.C.</t>
  </si>
  <si>
    <t>AUSTRIA DUVAZ</t>
  </si>
  <si>
    <t>SOCIEDAD MINERA CERRO VERDE S.A.A.</t>
  </si>
  <si>
    <t>CERRO VERDE 1,2,3</t>
  </si>
  <si>
    <t>YARABAMBA</t>
  </si>
  <si>
    <t>SOCIEDAD MINERA CORONA S.A.</t>
  </si>
  <si>
    <t>ACUMULACION YAURICOCHA</t>
  </si>
  <si>
    <t>SOCIEDAD MINERA EL BROCAL S.A.A.</t>
  </si>
  <si>
    <t>COLQUIJIRCA N°1</t>
  </si>
  <si>
    <t>COLQUIJIRCA Nº 2</t>
  </si>
  <si>
    <t>TINYAHUARCO</t>
  </si>
  <si>
    <t>CUAJONE 1</t>
  </si>
  <si>
    <t>MARISCAL NIETO</t>
  </si>
  <si>
    <t>TORATA</t>
  </si>
  <si>
    <t>TOTORAL</t>
  </si>
  <si>
    <t>TACNA</t>
  </si>
  <si>
    <t>JORGE BASADRE</t>
  </si>
  <si>
    <t>ILABAYA</t>
  </si>
  <si>
    <t>TOQUEPALA 1</t>
  </si>
  <si>
    <t>SIMARRONA</t>
  </si>
  <si>
    <t>COCOTEA</t>
  </si>
  <si>
    <t>TREVALI PERU S.A.C.</t>
  </si>
  <si>
    <t>UNIDAD SANTANDER</t>
  </si>
  <si>
    <t>SANTA CRUZ DE ANDAMARCA</t>
  </si>
  <si>
    <t>VOLCAN COMPAÑÍA MINERA S.A.A.</t>
  </si>
  <si>
    <t>ANDAYCHAGUA</t>
  </si>
  <si>
    <t>HUAY-HUAY</t>
  </si>
  <si>
    <t>TICLIO</t>
  </si>
  <si>
    <t>CARAHUACRA</t>
  </si>
  <si>
    <t>COLOMBIA Y SOCAVON SANTA ROSA</t>
  </si>
  <si>
    <t>SANTA CECILIA</t>
  </si>
  <si>
    <t>MORADA</t>
  </si>
  <si>
    <t>MEJIA</t>
  </si>
  <si>
    <t>BELEN</t>
  </si>
  <si>
    <t>CHALA</t>
  </si>
  <si>
    <t>ACUMULACION CUAJONE</t>
  </si>
  <si>
    <t>TOTAL - DICIEMBRE</t>
  </si>
  <si>
    <t>TOTAL ACUMULADO ENERO - DICIEMBRE</t>
  </si>
  <si>
    <t>TOTAL COMPARADO ACUMULADO - ENERO - DICIEMBRE</t>
  </si>
  <si>
    <t>Var. % 2013/2012 - DICIEMBRE</t>
  </si>
  <si>
    <t>Var. % 2013/2012 - ENERO - DICIEMBRE</t>
  </si>
  <si>
    <t>Cifras Ajustadas 2013 - 2012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</si>
</sst>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b/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name val="Georgia"/>
      <family val="1"/>
    </font>
    <font>
      <sz val="8"/>
      <name val="Arial"/>
      <family val="2"/>
    </font>
    <font>
      <b/>
      <sz val="14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0B0F0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/>
    <xf numFmtId="3" fontId="0" fillId="0" borderId="0" xfId="0" applyNumberFormat="1" applyAlignment="1"/>
    <xf numFmtId="3" fontId="2" fillId="0" borderId="0" xfId="0" applyNumberFormat="1" applyFont="1" applyAlignment="1"/>
    <xf numFmtId="0" fontId="2" fillId="0" borderId="0" xfId="0" applyFont="1" applyAlignment="1"/>
    <xf numFmtId="0" fontId="4" fillId="0" borderId="0" xfId="0" applyFont="1" applyBorder="1"/>
    <xf numFmtId="0" fontId="4" fillId="0" borderId="0" xfId="0" applyFont="1"/>
    <xf numFmtId="0" fontId="4" fillId="0" borderId="0" xfId="0" applyFont="1" applyAlignment="1"/>
    <xf numFmtId="0" fontId="3" fillId="0" borderId="0" xfId="0" applyFont="1" applyAlignment="1"/>
    <xf numFmtId="3" fontId="6" fillId="0" borderId="0" xfId="0" applyNumberFormat="1" applyFont="1" applyAlignment="1"/>
    <xf numFmtId="0" fontId="6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3" fontId="5" fillId="0" borderId="1" xfId="0" applyNumberFormat="1" applyFont="1" applyBorder="1" applyAlignment="1">
      <alignment horizontal="right" vertical="center"/>
    </xf>
    <xf numFmtId="3" fontId="5" fillId="2" borderId="1" xfId="0" applyNumberFormat="1" applyFont="1" applyFill="1" applyBorder="1" applyAlignment="1">
      <alignment horizontal="right" vertical="center"/>
    </xf>
    <xf numFmtId="3" fontId="5" fillId="3" borderId="1" xfId="0" applyNumberFormat="1" applyFont="1" applyFill="1" applyBorder="1" applyAlignment="1">
      <alignment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3" fontId="5" fillId="0" borderId="4" xfId="0" applyNumberFormat="1" applyFont="1" applyBorder="1" applyAlignment="1">
      <alignment horizontal="right" vertical="center"/>
    </xf>
    <xf numFmtId="3" fontId="5" fillId="2" borderId="5" xfId="0" applyNumberFormat="1" applyFont="1" applyFill="1" applyBorder="1" applyAlignment="1">
      <alignment horizontal="right" vertical="center"/>
    </xf>
    <xf numFmtId="3" fontId="5" fillId="3" borderId="4" xfId="0" applyNumberFormat="1" applyFont="1" applyFill="1" applyBorder="1" applyAlignment="1">
      <alignment wrapText="1"/>
    </xf>
    <xf numFmtId="3" fontId="5" fillId="3" borderId="5" xfId="0" applyNumberFormat="1" applyFont="1" applyFill="1" applyBorder="1" applyAlignment="1">
      <alignment wrapText="1"/>
    </xf>
    <xf numFmtId="3" fontId="5" fillId="3" borderId="6" xfId="0" applyNumberFormat="1" applyFont="1" applyFill="1" applyBorder="1" applyAlignment="1">
      <alignment wrapText="1"/>
    </xf>
    <xf numFmtId="3" fontId="5" fillId="3" borderId="7" xfId="0" applyNumberFormat="1" applyFont="1" applyFill="1" applyBorder="1" applyAlignment="1">
      <alignment wrapText="1"/>
    </xf>
    <xf numFmtId="3" fontId="5" fillId="3" borderId="8" xfId="0" applyNumberFormat="1" applyFont="1" applyFill="1" applyBorder="1" applyAlignment="1">
      <alignment wrapText="1"/>
    </xf>
    <xf numFmtId="4" fontId="2" fillId="0" borderId="3" xfId="0" applyNumberFormat="1" applyFont="1" applyBorder="1"/>
    <xf numFmtId="3" fontId="6" fillId="0" borderId="3" xfId="0" applyNumberFormat="1" applyFont="1" applyBorder="1" applyAlignment="1"/>
    <xf numFmtId="4" fontId="5" fillId="3" borderId="3" xfId="0" applyNumberFormat="1" applyFont="1" applyFill="1" applyBorder="1"/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0" fillId="0" borderId="5" xfId="0" applyBorder="1" applyAlignment="1"/>
    <xf numFmtId="4" fontId="2" fillId="0" borderId="5" xfId="0" applyNumberFormat="1" applyFont="1" applyBorder="1"/>
    <xf numFmtId="3" fontId="6" fillId="0" borderId="5" xfId="0" applyNumberFormat="1" applyFont="1" applyBorder="1" applyAlignment="1"/>
    <xf numFmtId="4" fontId="5" fillId="3" borderId="5" xfId="0" applyNumberFormat="1" applyFont="1" applyFill="1" applyBorder="1"/>
    <xf numFmtId="4" fontId="5" fillId="3" borderId="11" xfId="0" applyNumberFormat="1" applyFont="1" applyFill="1" applyBorder="1"/>
    <xf numFmtId="4" fontId="5" fillId="3" borderId="8" xfId="0" applyNumberFormat="1" applyFont="1" applyFill="1" applyBorder="1"/>
    <xf numFmtId="4" fontId="2" fillId="0" borderId="3" xfId="0" quotePrefix="1" applyNumberFormat="1" applyFont="1" applyBorder="1" applyAlignment="1">
      <alignment horizontal="right"/>
    </xf>
    <xf numFmtId="4" fontId="2" fillId="0" borderId="5" xfId="0" quotePrefix="1" applyNumberFormat="1" applyFont="1" applyBorder="1" applyAlignment="1">
      <alignment horizontal="right"/>
    </xf>
    <xf numFmtId="0" fontId="0" fillId="0" borderId="1" xfId="0" applyBorder="1" applyAlignment="1"/>
    <xf numFmtId="3" fontId="2" fillId="0" borderId="1" xfId="0" applyNumberFormat="1" applyFont="1" applyBorder="1" applyAlignment="1">
      <alignment horizontal="right"/>
    </xf>
    <xf numFmtId="3" fontId="2" fillId="2" borderId="1" xfId="0" applyNumberFormat="1" applyFont="1" applyFill="1" applyBorder="1" applyAlignment="1">
      <alignment horizontal="right"/>
    </xf>
    <xf numFmtId="0" fontId="0" fillId="0" borderId="4" xfId="0" applyBorder="1" applyAlignment="1"/>
    <xf numFmtId="0" fontId="0" fillId="0" borderId="2" xfId="0" applyBorder="1" applyAlignment="1"/>
    <xf numFmtId="3" fontId="2" fillId="0" borderId="4" xfId="0" applyNumberFormat="1" applyFont="1" applyBorder="1" applyAlignment="1">
      <alignment horizontal="right"/>
    </xf>
    <xf numFmtId="3" fontId="2" fillId="2" borderId="5" xfId="0" applyNumberFormat="1" applyFont="1" applyFill="1" applyBorder="1" applyAlignment="1">
      <alignment horizontal="right"/>
    </xf>
    <xf numFmtId="0" fontId="9" fillId="0" borderId="0" xfId="0" applyFont="1"/>
    <xf numFmtId="0" fontId="0" fillId="0" borderId="0" xfId="0" applyFill="1"/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7" fillId="3" borderId="6" xfId="0" applyFont="1" applyFill="1" applyBorder="1" applyAlignment="1">
      <alignment horizontal="center" wrapText="1"/>
    </xf>
    <xf numFmtId="0" fontId="7" fillId="3" borderId="7" xfId="0" applyFont="1" applyFill="1" applyBorder="1" applyAlignment="1">
      <alignment horizontal="center" wrapText="1"/>
    </xf>
    <xf numFmtId="0" fontId="7" fillId="3" borderId="15" xfId="0" applyFont="1" applyFill="1" applyBorder="1" applyAlignment="1">
      <alignment horizont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 wrapText="1"/>
    </xf>
    <xf numFmtId="0" fontId="7" fillId="3" borderId="2" xfId="0" applyFont="1" applyFill="1" applyBorder="1" applyAlignment="1">
      <alignment horizontal="center" wrapText="1"/>
    </xf>
    <xf numFmtId="0" fontId="7" fillId="3" borderId="4" xfId="0" applyFont="1" applyFill="1" applyBorder="1" applyAlignment="1" applyProtection="1">
      <alignment horizontal="center"/>
      <protection locked="0"/>
    </xf>
    <xf numFmtId="0" fontId="7" fillId="3" borderId="1" xfId="0" applyFont="1" applyFill="1" applyBorder="1" applyAlignment="1" applyProtection="1">
      <alignment horizontal="center"/>
      <protection locked="0"/>
    </xf>
    <xf numFmtId="0" fontId="7" fillId="3" borderId="2" xfId="0" applyFont="1" applyFill="1" applyBorder="1" applyAlignment="1" applyProtection="1">
      <alignment horizontal="center"/>
      <protection locked="0"/>
    </xf>
    <xf numFmtId="0" fontId="0" fillId="4" borderId="0" xfId="0" applyFill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11"/>
  <sheetViews>
    <sheetView showGridLines="0" tabSelected="1" zoomScale="75" workbookViewId="0">
      <selection activeCell="A2" sqref="A2"/>
    </sheetView>
  </sheetViews>
  <sheetFormatPr baseColWidth="10" defaultRowHeight="12.75" x14ac:dyDescent="0.2"/>
  <cols>
    <col min="1" max="1" width="18.7109375" style="1" customWidth="1"/>
    <col min="2" max="2" width="14" style="1" bestFit="1" customWidth="1"/>
    <col min="3" max="3" width="32.7109375" style="1" bestFit="1" customWidth="1"/>
    <col min="4" max="4" width="73.5703125" style="1" bestFit="1" customWidth="1"/>
    <col min="5" max="5" width="35.5703125" style="1" bestFit="1" customWidth="1"/>
    <col min="6" max="6" width="16.5703125" style="1" customWidth="1"/>
    <col min="7" max="7" width="26.7109375" style="1" hidden="1" customWidth="1"/>
    <col min="8" max="8" width="22" style="1" hidden="1" customWidth="1"/>
    <col min="9" max="14" width="14.7109375" style="1" customWidth="1"/>
    <col min="15" max="16" width="15.7109375" style="1" customWidth="1"/>
    <col min="17" max="17" width="14.7109375" style="1" customWidth="1"/>
    <col min="18" max="20" width="15.7109375" style="1" customWidth="1"/>
    <col min="21" max="21" width="14.28515625" style="1" bestFit="1" customWidth="1"/>
    <col min="22" max="22" width="14.140625" style="1" customWidth="1"/>
    <col min="23" max="16384" width="11.42578125" style="1"/>
  </cols>
  <sheetData>
    <row r="1" spans="1:22" ht="18" x14ac:dyDescent="0.25">
      <c r="A1" s="47" t="s">
        <v>38</v>
      </c>
    </row>
    <row r="2" spans="1:22" ht="13.5" thickBot="1" x14ac:dyDescent="0.25">
      <c r="A2" s="65"/>
    </row>
    <row r="3" spans="1:22" customFormat="1" ht="13.5" thickBot="1" x14ac:dyDescent="0.25">
      <c r="A3" s="48"/>
      <c r="I3" s="56">
        <v>2013</v>
      </c>
      <c r="J3" s="57"/>
      <c r="K3" s="57"/>
      <c r="L3" s="57"/>
      <c r="M3" s="57"/>
      <c r="N3" s="58"/>
      <c r="O3" s="56">
        <v>2012</v>
      </c>
      <c r="P3" s="57"/>
      <c r="Q3" s="57"/>
      <c r="R3" s="57"/>
      <c r="S3" s="57"/>
      <c r="T3" s="58"/>
      <c r="U3" s="5"/>
      <c r="V3" s="5"/>
    </row>
    <row r="4" spans="1:22" customFormat="1" ht="73.5" customHeight="1" x14ac:dyDescent="0.2">
      <c r="A4" s="49" t="s">
        <v>0</v>
      </c>
      <c r="B4" s="30" t="s">
        <v>1</v>
      </c>
      <c r="C4" s="30" t="s">
        <v>11</v>
      </c>
      <c r="D4" s="30" t="s">
        <v>2</v>
      </c>
      <c r="E4" s="30" t="s">
        <v>3</v>
      </c>
      <c r="F4" s="30" t="s">
        <v>4</v>
      </c>
      <c r="G4" s="30" t="s">
        <v>5</v>
      </c>
      <c r="H4" s="31" t="s">
        <v>6</v>
      </c>
      <c r="I4" s="49" t="s">
        <v>12</v>
      </c>
      <c r="J4" s="30" t="s">
        <v>7</v>
      </c>
      <c r="K4" s="30" t="s">
        <v>278</v>
      </c>
      <c r="L4" s="30" t="s">
        <v>13</v>
      </c>
      <c r="M4" s="30" t="s">
        <v>8</v>
      </c>
      <c r="N4" s="50" t="s">
        <v>279</v>
      </c>
      <c r="O4" s="49" t="s">
        <v>14</v>
      </c>
      <c r="P4" s="30" t="s">
        <v>15</v>
      </c>
      <c r="Q4" s="30" t="s">
        <v>278</v>
      </c>
      <c r="R4" s="30" t="s">
        <v>16</v>
      </c>
      <c r="S4" s="30" t="s">
        <v>17</v>
      </c>
      <c r="T4" s="50" t="s">
        <v>280</v>
      </c>
      <c r="U4" s="51" t="s">
        <v>281</v>
      </c>
      <c r="V4" s="50" t="s">
        <v>282</v>
      </c>
    </row>
    <row r="5" spans="1:22" x14ac:dyDescent="0.2">
      <c r="A5" s="18"/>
      <c r="B5" s="11"/>
      <c r="C5" s="11"/>
      <c r="D5" s="11"/>
      <c r="E5" s="11"/>
      <c r="F5" s="11"/>
      <c r="G5" s="11"/>
      <c r="H5" s="16"/>
      <c r="I5" s="18"/>
      <c r="J5" s="11"/>
      <c r="K5" s="12"/>
      <c r="L5" s="11"/>
      <c r="M5" s="11"/>
      <c r="N5" s="19"/>
      <c r="O5" s="18"/>
      <c r="P5" s="11"/>
      <c r="Q5" s="12"/>
      <c r="R5" s="11"/>
      <c r="S5" s="11"/>
      <c r="T5" s="19"/>
      <c r="U5" s="17"/>
      <c r="V5" s="32"/>
    </row>
    <row r="6" spans="1:22" ht="15" x14ac:dyDescent="0.2">
      <c r="A6" s="43" t="s">
        <v>9</v>
      </c>
      <c r="B6" s="40" t="s">
        <v>39</v>
      </c>
      <c r="C6" s="40" t="s">
        <v>40</v>
      </c>
      <c r="D6" s="40" t="s">
        <v>41</v>
      </c>
      <c r="E6" s="40" t="s">
        <v>42</v>
      </c>
      <c r="F6" s="40" t="s">
        <v>43</v>
      </c>
      <c r="G6" s="40" t="s">
        <v>44</v>
      </c>
      <c r="H6" s="44" t="s">
        <v>45</v>
      </c>
      <c r="I6" s="45">
        <v>1.9242300000000001</v>
      </c>
      <c r="J6" s="41">
        <v>5.7964849999999997</v>
      </c>
      <c r="K6" s="42">
        <v>7.7207150000000002</v>
      </c>
      <c r="L6" s="41">
        <v>14.172349000000001</v>
      </c>
      <c r="M6" s="41">
        <v>43.001590999999998</v>
      </c>
      <c r="N6" s="46">
        <v>57.173940000000002</v>
      </c>
      <c r="O6" s="45">
        <v>0</v>
      </c>
      <c r="P6" s="41">
        <v>0</v>
      </c>
      <c r="Q6" s="42">
        <v>0</v>
      </c>
      <c r="R6" s="41">
        <v>0</v>
      </c>
      <c r="S6" s="41">
        <v>39.020394000000003</v>
      </c>
      <c r="T6" s="46">
        <v>39.020394000000003</v>
      </c>
      <c r="U6" s="38" t="s">
        <v>29</v>
      </c>
      <c r="V6" s="33">
        <f t="shared" ref="V6" si="0">+((N6/T6)-1)*100</f>
        <v>46.52322577778174</v>
      </c>
    </row>
    <row r="7" spans="1:22" ht="15" x14ac:dyDescent="0.2">
      <c r="A7" s="43" t="s">
        <v>9</v>
      </c>
      <c r="B7" s="40" t="s">
        <v>39</v>
      </c>
      <c r="C7" s="40" t="s">
        <v>32</v>
      </c>
      <c r="D7" s="40" t="s">
        <v>46</v>
      </c>
      <c r="E7" s="40" t="s">
        <v>47</v>
      </c>
      <c r="F7" s="40" t="s">
        <v>48</v>
      </c>
      <c r="G7" s="40" t="s">
        <v>49</v>
      </c>
      <c r="H7" s="44" t="s">
        <v>50</v>
      </c>
      <c r="I7" s="45">
        <v>4.9963179999999996</v>
      </c>
      <c r="J7" s="41">
        <v>38.791949000000002</v>
      </c>
      <c r="K7" s="42">
        <v>43.788266999999998</v>
      </c>
      <c r="L7" s="41">
        <v>166.56609900000001</v>
      </c>
      <c r="M7" s="41">
        <v>398.68348700000001</v>
      </c>
      <c r="N7" s="46">
        <v>565.24958700000002</v>
      </c>
      <c r="O7" s="45">
        <v>0</v>
      </c>
      <c r="P7" s="41">
        <v>38.867834999999999</v>
      </c>
      <c r="Q7" s="42">
        <v>38.867834999999999</v>
      </c>
      <c r="R7" s="41">
        <v>0</v>
      </c>
      <c r="S7" s="41">
        <v>464.91187300000001</v>
      </c>
      <c r="T7" s="46">
        <v>464.91187300000001</v>
      </c>
      <c r="U7" s="27">
        <f t="shared" ref="U7" si="1">+((K7/Q7)-1)*100</f>
        <v>12.659393043116495</v>
      </c>
      <c r="V7" s="33">
        <f t="shared" ref="V6:V7" si="2">+((N7/T7)-1)*100</f>
        <v>21.582093258349634</v>
      </c>
    </row>
    <row r="8" spans="1:22" ht="15" x14ac:dyDescent="0.2">
      <c r="A8" s="43" t="s">
        <v>9</v>
      </c>
      <c r="B8" s="40" t="s">
        <v>39</v>
      </c>
      <c r="C8" s="40" t="s">
        <v>32</v>
      </c>
      <c r="D8" s="40" t="s">
        <v>51</v>
      </c>
      <c r="E8" s="40" t="s">
        <v>52</v>
      </c>
      <c r="F8" s="40" t="s">
        <v>53</v>
      </c>
      <c r="G8" s="40" t="s">
        <v>54</v>
      </c>
      <c r="H8" s="44" t="s">
        <v>55</v>
      </c>
      <c r="I8" s="45">
        <v>0</v>
      </c>
      <c r="J8" s="41">
        <v>25.563915999999999</v>
      </c>
      <c r="K8" s="42">
        <v>25.563915999999999</v>
      </c>
      <c r="L8" s="41">
        <v>0</v>
      </c>
      <c r="M8" s="41">
        <v>378.93579499999998</v>
      </c>
      <c r="N8" s="46">
        <v>378.93579499999998</v>
      </c>
      <c r="O8" s="45">
        <v>0</v>
      </c>
      <c r="P8" s="41">
        <v>39.453164000000001</v>
      </c>
      <c r="Q8" s="42">
        <v>39.453164000000001</v>
      </c>
      <c r="R8" s="41">
        <v>0</v>
      </c>
      <c r="S8" s="41">
        <v>383.83025700000002</v>
      </c>
      <c r="T8" s="46">
        <v>383.83025700000002</v>
      </c>
      <c r="U8" s="27">
        <f t="shared" ref="U8" si="3">+((K8/Q8)-1)*100</f>
        <v>-35.204395774189365</v>
      </c>
      <c r="V8" s="33">
        <f t="shared" ref="V8" si="4">+((N8/T8)-1)*100</f>
        <v>-1.2751631510905193</v>
      </c>
    </row>
    <row r="9" spans="1:22" ht="15" x14ac:dyDescent="0.2">
      <c r="A9" s="43" t="s">
        <v>9</v>
      </c>
      <c r="B9" s="40" t="s">
        <v>39</v>
      </c>
      <c r="C9" s="40" t="s">
        <v>32</v>
      </c>
      <c r="D9" s="40" t="s">
        <v>51</v>
      </c>
      <c r="E9" s="40" t="s">
        <v>56</v>
      </c>
      <c r="F9" s="40" t="s">
        <v>57</v>
      </c>
      <c r="G9" s="40" t="s">
        <v>56</v>
      </c>
      <c r="H9" s="44" t="s">
        <v>56</v>
      </c>
      <c r="I9" s="45">
        <v>0</v>
      </c>
      <c r="J9" s="41">
        <v>0</v>
      </c>
      <c r="K9" s="42">
        <v>0</v>
      </c>
      <c r="L9" s="41">
        <v>0</v>
      </c>
      <c r="M9" s="41">
        <v>0</v>
      </c>
      <c r="N9" s="46">
        <v>0</v>
      </c>
      <c r="O9" s="45">
        <v>2.19584</v>
      </c>
      <c r="P9" s="41">
        <v>0</v>
      </c>
      <c r="Q9" s="42">
        <v>2.19584</v>
      </c>
      <c r="R9" s="41">
        <v>19.749251999999998</v>
      </c>
      <c r="S9" s="41">
        <v>0</v>
      </c>
      <c r="T9" s="46">
        <v>19.749251999999998</v>
      </c>
      <c r="U9" s="38" t="s">
        <v>29</v>
      </c>
      <c r="V9" s="39" t="s">
        <v>29</v>
      </c>
    </row>
    <row r="10" spans="1:22" ht="15" x14ac:dyDescent="0.2">
      <c r="A10" s="43" t="s">
        <v>9</v>
      </c>
      <c r="B10" s="40" t="s">
        <v>58</v>
      </c>
      <c r="C10" s="40" t="s">
        <v>32</v>
      </c>
      <c r="D10" s="40" t="s">
        <v>51</v>
      </c>
      <c r="E10" s="40" t="s">
        <v>56</v>
      </c>
      <c r="F10" s="40" t="s">
        <v>57</v>
      </c>
      <c r="G10" s="40" t="s">
        <v>56</v>
      </c>
      <c r="H10" s="44" t="s">
        <v>56</v>
      </c>
      <c r="I10" s="45">
        <v>0</v>
      </c>
      <c r="J10" s="41">
        <v>0</v>
      </c>
      <c r="K10" s="42">
        <v>0</v>
      </c>
      <c r="L10" s="41">
        <v>0</v>
      </c>
      <c r="M10" s="41">
        <v>0</v>
      </c>
      <c r="N10" s="46">
        <v>0</v>
      </c>
      <c r="O10" s="45">
        <v>0</v>
      </c>
      <c r="P10" s="41">
        <v>0</v>
      </c>
      <c r="Q10" s="42">
        <v>0</v>
      </c>
      <c r="R10" s="41">
        <v>0</v>
      </c>
      <c r="S10" s="41">
        <v>3.1000000000000001E-5</v>
      </c>
      <c r="T10" s="46">
        <v>3.1000000000000001E-5</v>
      </c>
      <c r="U10" s="38" t="s">
        <v>29</v>
      </c>
      <c r="V10" s="39" t="s">
        <v>29</v>
      </c>
    </row>
    <row r="11" spans="1:22" ht="15" x14ac:dyDescent="0.2">
      <c r="A11" s="43" t="s">
        <v>9</v>
      </c>
      <c r="B11" s="40" t="s">
        <v>39</v>
      </c>
      <c r="C11" s="40" t="s">
        <v>32</v>
      </c>
      <c r="D11" s="40" t="s">
        <v>59</v>
      </c>
      <c r="E11" s="52" t="s">
        <v>60</v>
      </c>
      <c r="F11" s="40" t="s">
        <v>43</v>
      </c>
      <c r="G11" s="40" t="s">
        <v>61</v>
      </c>
      <c r="H11" s="44" t="s">
        <v>62</v>
      </c>
      <c r="I11" s="45">
        <v>0</v>
      </c>
      <c r="J11" s="41">
        <v>0</v>
      </c>
      <c r="K11" s="42">
        <v>0</v>
      </c>
      <c r="L11" s="41">
        <v>10.614599999999999</v>
      </c>
      <c r="M11" s="41">
        <v>0</v>
      </c>
      <c r="N11" s="46">
        <v>10.614599999999999</v>
      </c>
      <c r="O11" s="45">
        <v>0</v>
      </c>
      <c r="P11" s="41">
        <v>0</v>
      </c>
      <c r="Q11" s="42">
        <v>0</v>
      </c>
      <c r="R11" s="41">
        <v>27.440822000000001</v>
      </c>
      <c r="S11" s="41">
        <v>26.827562</v>
      </c>
      <c r="T11" s="46">
        <v>54.268383</v>
      </c>
      <c r="U11" s="38" t="s">
        <v>29</v>
      </c>
      <c r="V11" s="33">
        <f t="shared" ref="V9:V22" si="5">+((N11/T11)-1)*100</f>
        <v>-80.440544911758295</v>
      </c>
    </row>
    <row r="12" spans="1:22" ht="15" x14ac:dyDescent="0.2">
      <c r="A12" s="43" t="s">
        <v>9</v>
      </c>
      <c r="B12" s="40" t="s">
        <v>39</v>
      </c>
      <c r="C12" s="40" t="s">
        <v>32</v>
      </c>
      <c r="D12" s="40" t="s">
        <v>63</v>
      </c>
      <c r="E12" s="40" t="s">
        <v>64</v>
      </c>
      <c r="F12" s="40" t="s">
        <v>43</v>
      </c>
      <c r="G12" s="40" t="s">
        <v>65</v>
      </c>
      <c r="H12" s="44" t="s">
        <v>66</v>
      </c>
      <c r="I12" s="45">
        <v>43305.811199999996</v>
      </c>
      <c r="J12" s="41">
        <v>1397.2593999999999</v>
      </c>
      <c r="K12" s="42">
        <v>44703.070599999999</v>
      </c>
      <c r="L12" s="41">
        <v>443013.55109999998</v>
      </c>
      <c r="M12" s="41">
        <v>18044.7428</v>
      </c>
      <c r="N12" s="46">
        <v>461058.29389999999</v>
      </c>
      <c r="O12" s="45">
        <v>38982.890700000004</v>
      </c>
      <c r="P12" s="41">
        <v>1318.6312</v>
      </c>
      <c r="Q12" s="42">
        <v>40301.5219</v>
      </c>
      <c r="R12" s="41">
        <v>446136.96639999998</v>
      </c>
      <c r="S12" s="41">
        <v>16695.367300000002</v>
      </c>
      <c r="T12" s="46">
        <v>462832.33370000002</v>
      </c>
      <c r="U12" s="27">
        <f t="shared" ref="U9:U22" si="6">+((K12/Q12)-1)*100</f>
        <v>10.921544627822112</v>
      </c>
      <c r="V12" s="33">
        <f t="shared" si="5"/>
        <v>-0.3833007486356621</v>
      </c>
    </row>
    <row r="13" spans="1:22" ht="15" x14ac:dyDescent="0.2">
      <c r="A13" s="43" t="s">
        <v>9</v>
      </c>
      <c r="B13" s="40" t="s">
        <v>39</v>
      </c>
      <c r="C13" s="40" t="s">
        <v>32</v>
      </c>
      <c r="D13" s="40" t="s">
        <v>67</v>
      </c>
      <c r="E13" s="40" t="s">
        <v>68</v>
      </c>
      <c r="F13" s="40" t="s">
        <v>69</v>
      </c>
      <c r="G13" s="40" t="s">
        <v>70</v>
      </c>
      <c r="H13" s="44" t="s">
        <v>70</v>
      </c>
      <c r="I13" s="45">
        <v>12036.41005</v>
      </c>
      <c r="J13" s="41">
        <v>0</v>
      </c>
      <c r="K13" s="42">
        <v>12036.41005</v>
      </c>
      <c r="L13" s="41">
        <v>138998.46844999999</v>
      </c>
      <c r="M13" s="41">
        <v>0</v>
      </c>
      <c r="N13" s="46">
        <v>138998.46844999999</v>
      </c>
      <c r="O13" s="45">
        <v>3208.3358699999999</v>
      </c>
      <c r="P13" s="41">
        <v>0</v>
      </c>
      <c r="Q13" s="42">
        <v>3208.3358699999999</v>
      </c>
      <c r="R13" s="41">
        <v>5027.3486700000003</v>
      </c>
      <c r="S13" s="41">
        <v>0</v>
      </c>
      <c r="T13" s="46">
        <v>5027.3486700000003</v>
      </c>
      <c r="U13" s="38" t="s">
        <v>29</v>
      </c>
      <c r="V13" s="39" t="s">
        <v>29</v>
      </c>
    </row>
    <row r="14" spans="1:22" ht="15" x14ac:dyDescent="0.2">
      <c r="A14" s="43" t="s">
        <v>9</v>
      </c>
      <c r="B14" s="40" t="s">
        <v>58</v>
      </c>
      <c r="C14" s="40" t="s">
        <v>32</v>
      </c>
      <c r="D14" s="40" t="s">
        <v>67</v>
      </c>
      <c r="E14" s="52" t="s">
        <v>71</v>
      </c>
      <c r="F14" s="40" t="s">
        <v>69</v>
      </c>
      <c r="G14" s="40" t="s">
        <v>70</v>
      </c>
      <c r="H14" s="44" t="s">
        <v>70</v>
      </c>
      <c r="I14" s="45">
        <v>0</v>
      </c>
      <c r="J14" s="41">
        <v>0</v>
      </c>
      <c r="K14" s="42">
        <v>0</v>
      </c>
      <c r="L14" s="41">
        <v>12187.78</v>
      </c>
      <c r="M14" s="41">
        <v>0</v>
      </c>
      <c r="N14" s="46">
        <v>12187.78</v>
      </c>
      <c r="O14" s="45">
        <v>1212.6300000000001</v>
      </c>
      <c r="P14" s="41">
        <v>0</v>
      </c>
      <c r="Q14" s="42">
        <v>1212.6300000000001</v>
      </c>
      <c r="R14" s="41">
        <v>8844.1</v>
      </c>
      <c r="S14" s="41">
        <v>0</v>
      </c>
      <c r="T14" s="46">
        <v>8844.1</v>
      </c>
      <c r="U14" s="38" t="s">
        <v>29</v>
      </c>
      <c r="V14" s="33">
        <f t="shared" si="5"/>
        <v>37.806899514930862</v>
      </c>
    </row>
    <row r="15" spans="1:22" ht="15" x14ac:dyDescent="0.2">
      <c r="A15" s="43" t="s">
        <v>9</v>
      </c>
      <c r="B15" s="40" t="s">
        <v>72</v>
      </c>
      <c r="C15" s="40" t="s">
        <v>32</v>
      </c>
      <c r="D15" s="40" t="s">
        <v>67</v>
      </c>
      <c r="E15" s="40" t="s">
        <v>73</v>
      </c>
      <c r="F15" s="40" t="s">
        <v>69</v>
      </c>
      <c r="G15" s="40" t="s">
        <v>70</v>
      </c>
      <c r="H15" s="44" t="s">
        <v>70</v>
      </c>
      <c r="I15" s="45">
        <v>0</v>
      </c>
      <c r="J15" s="41">
        <v>0</v>
      </c>
      <c r="K15" s="42">
        <v>0</v>
      </c>
      <c r="L15" s="41">
        <v>0</v>
      </c>
      <c r="M15" s="41">
        <v>0.75424199999999997</v>
      </c>
      <c r="N15" s="46">
        <v>0.75424199999999997</v>
      </c>
      <c r="O15" s="45">
        <v>0</v>
      </c>
      <c r="P15" s="41">
        <v>2.577677</v>
      </c>
      <c r="Q15" s="42">
        <v>2.577677</v>
      </c>
      <c r="R15" s="41">
        <v>0</v>
      </c>
      <c r="S15" s="41">
        <v>27.245892999999999</v>
      </c>
      <c r="T15" s="46">
        <v>27.245892999999999</v>
      </c>
      <c r="U15" s="38" t="s">
        <v>29</v>
      </c>
      <c r="V15" s="33">
        <f t="shared" si="5"/>
        <v>-97.231722226905902</v>
      </c>
    </row>
    <row r="16" spans="1:22" ht="15" x14ac:dyDescent="0.2">
      <c r="A16" s="43" t="s">
        <v>9</v>
      </c>
      <c r="B16" s="40" t="s">
        <v>39</v>
      </c>
      <c r="C16" s="40" t="s">
        <v>32</v>
      </c>
      <c r="D16" s="40" t="s">
        <v>67</v>
      </c>
      <c r="E16" s="40" t="s">
        <v>73</v>
      </c>
      <c r="F16" s="40" t="s">
        <v>69</v>
      </c>
      <c r="G16" s="40" t="s">
        <v>70</v>
      </c>
      <c r="H16" s="44" t="s">
        <v>70</v>
      </c>
      <c r="I16" s="45">
        <v>0</v>
      </c>
      <c r="J16" s="41">
        <v>0</v>
      </c>
      <c r="K16" s="42">
        <v>0</v>
      </c>
      <c r="L16" s="41">
        <v>0</v>
      </c>
      <c r="M16" s="41">
        <v>0</v>
      </c>
      <c r="N16" s="46">
        <v>0</v>
      </c>
      <c r="O16" s="45">
        <v>4923.1994400000003</v>
      </c>
      <c r="P16" s="41">
        <v>0</v>
      </c>
      <c r="Q16" s="42">
        <v>4923.1994400000003</v>
      </c>
      <c r="R16" s="41">
        <v>37976.954259999999</v>
      </c>
      <c r="S16" s="41">
        <v>0</v>
      </c>
      <c r="T16" s="46">
        <v>37976.954259999999</v>
      </c>
      <c r="U16" s="38" t="s">
        <v>29</v>
      </c>
      <c r="V16" s="39" t="s">
        <v>29</v>
      </c>
    </row>
    <row r="17" spans="1:22" ht="15" x14ac:dyDescent="0.2">
      <c r="A17" s="43" t="s">
        <v>9</v>
      </c>
      <c r="B17" s="40" t="s">
        <v>39</v>
      </c>
      <c r="C17" s="40" t="s">
        <v>32</v>
      </c>
      <c r="D17" s="40" t="s">
        <v>74</v>
      </c>
      <c r="E17" s="52" t="s">
        <v>75</v>
      </c>
      <c r="F17" s="40" t="s">
        <v>34</v>
      </c>
      <c r="G17" s="40" t="s">
        <v>35</v>
      </c>
      <c r="H17" s="44" t="s">
        <v>75</v>
      </c>
      <c r="I17" s="45">
        <v>94.431231999999994</v>
      </c>
      <c r="J17" s="41">
        <v>28.914648</v>
      </c>
      <c r="K17" s="42">
        <v>123.34587999999999</v>
      </c>
      <c r="L17" s="41">
        <v>807.98277199999995</v>
      </c>
      <c r="M17" s="41">
        <v>253.37675300000001</v>
      </c>
      <c r="N17" s="46">
        <v>1061.3595250000001</v>
      </c>
      <c r="O17" s="45">
        <v>77.889563999999993</v>
      </c>
      <c r="P17" s="41">
        <v>20.027647999999999</v>
      </c>
      <c r="Q17" s="42">
        <v>97.917212000000006</v>
      </c>
      <c r="R17" s="41">
        <v>727.29299600000002</v>
      </c>
      <c r="S17" s="41">
        <v>200.72353200000001</v>
      </c>
      <c r="T17" s="46">
        <v>928.01652799999999</v>
      </c>
      <c r="U17" s="27">
        <f t="shared" si="6"/>
        <v>25.969558855495166</v>
      </c>
      <c r="V17" s="33">
        <f t="shared" si="5"/>
        <v>14.368601525596979</v>
      </c>
    </row>
    <row r="18" spans="1:22" ht="15" x14ac:dyDescent="0.2">
      <c r="A18" s="43" t="s">
        <v>9</v>
      </c>
      <c r="B18" s="40" t="s">
        <v>39</v>
      </c>
      <c r="C18" s="40" t="s">
        <v>32</v>
      </c>
      <c r="D18" s="40" t="s">
        <v>74</v>
      </c>
      <c r="E18" s="40" t="s">
        <v>76</v>
      </c>
      <c r="F18" s="40" t="s">
        <v>34</v>
      </c>
      <c r="G18" s="40" t="s">
        <v>35</v>
      </c>
      <c r="H18" s="44" t="s">
        <v>35</v>
      </c>
      <c r="I18" s="45">
        <v>75.225302999999997</v>
      </c>
      <c r="J18" s="41">
        <v>37.574570000000001</v>
      </c>
      <c r="K18" s="42">
        <v>112.79987300000001</v>
      </c>
      <c r="L18" s="41">
        <v>586.61264400000005</v>
      </c>
      <c r="M18" s="41">
        <v>323.03536400000002</v>
      </c>
      <c r="N18" s="46">
        <v>909.648008</v>
      </c>
      <c r="O18" s="45">
        <v>83.569604999999996</v>
      </c>
      <c r="P18" s="41">
        <v>17.529337999999999</v>
      </c>
      <c r="Q18" s="42">
        <v>101.09894300000001</v>
      </c>
      <c r="R18" s="41">
        <v>463.30026800000002</v>
      </c>
      <c r="S18" s="41">
        <v>327.997793</v>
      </c>
      <c r="T18" s="46">
        <v>791.29806099999996</v>
      </c>
      <c r="U18" s="27">
        <f t="shared" si="6"/>
        <v>11.57374118144836</v>
      </c>
      <c r="V18" s="33">
        <f t="shared" si="5"/>
        <v>14.956430810715716</v>
      </c>
    </row>
    <row r="19" spans="1:22" ht="15" x14ac:dyDescent="0.2">
      <c r="A19" s="43" t="s">
        <v>9</v>
      </c>
      <c r="B19" s="40" t="s">
        <v>39</v>
      </c>
      <c r="C19" s="40" t="s">
        <v>32</v>
      </c>
      <c r="D19" s="40" t="s">
        <v>74</v>
      </c>
      <c r="E19" s="40" t="s">
        <v>77</v>
      </c>
      <c r="F19" s="40" t="s">
        <v>34</v>
      </c>
      <c r="G19" s="40" t="s">
        <v>35</v>
      </c>
      <c r="H19" s="44" t="s">
        <v>35</v>
      </c>
      <c r="I19" s="45">
        <v>112.613658</v>
      </c>
      <c r="J19" s="41">
        <v>4.9169419999999997</v>
      </c>
      <c r="K19" s="42">
        <v>117.53060000000001</v>
      </c>
      <c r="L19" s="41">
        <v>807.85123399999998</v>
      </c>
      <c r="M19" s="41">
        <v>56.618637</v>
      </c>
      <c r="N19" s="46">
        <v>864.46987100000001</v>
      </c>
      <c r="O19" s="45">
        <v>40.31335</v>
      </c>
      <c r="P19" s="41">
        <v>5.0395149999999997</v>
      </c>
      <c r="Q19" s="42">
        <v>45.352865000000001</v>
      </c>
      <c r="R19" s="41">
        <v>451.40953000000002</v>
      </c>
      <c r="S19" s="41">
        <v>57.327748999999997</v>
      </c>
      <c r="T19" s="46">
        <v>508.737279</v>
      </c>
      <c r="U19" s="38" t="s">
        <v>29</v>
      </c>
      <c r="V19" s="33">
        <f t="shared" si="5"/>
        <v>69.924616631052899</v>
      </c>
    </row>
    <row r="20" spans="1:22" ht="15" x14ac:dyDescent="0.2">
      <c r="A20" s="43" t="s">
        <v>9</v>
      </c>
      <c r="B20" s="40" t="s">
        <v>39</v>
      </c>
      <c r="C20" s="40" t="s">
        <v>32</v>
      </c>
      <c r="D20" s="40" t="s">
        <v>78</v>
      </c>
      <c r="E20" s="40" t="s">
        <v>79</v>
      </c>
      <c r="F20" s="40" t="s">
        <v>80</v>
      </c>
      <c r="G20" s="40" t="s">
        <v>80</v>
      </c>
      <c r="H20" s="44" t="s">
        <v>81</v>
      </c>
      <c r="I20" s="45">
        <v>111.27282599999999</v>
      </c>
      <c r="J20" s="41">
        <v>104.29131</v>
      </c>
      <c r="K20" s="42">
        <v>215.56413599999999</v>
      </c>
      <c r="L20" s="41">
        <v>1421.0298049999999</v>
      </c>
      <c r="M20" s="41">
        <v>1280.336266</v>
      </c>
      <c r="N20" s="46">
        <v>2701.3660709999999</v>
      </c>
      <c r="O20" s="45">
        <v>109.28036</v>
      </c>
      <c r="P20" s="41">
        <v>92.746752000000001</v>
      </c>
      <c r="Q20" s="42">
        <v>202.02711199999999</v>
      </c>
      <c r="R20" s="41">
        <v>1254.0511120000001</v>
      </c>
      <c r="S20" s="41">
        <v>1140.412693</v>
      </c>
      <c r="T20" s="46">
        <v>2394.4638049999999</v>
      </c>
      <c r="U20" s="27">
        <f t="shared" si="6"/>
        <v>6.700597690076382</v>
      </c>
      <c r="V20" s="33">
        <f t="shared" si="5"/>
        <v>12.817160374658499</v>
      </c>
    </row>
    <row r="21" spans="1:22" ht="15" x14ac:dyDescent="0.2">
      <c r="A21" s="43" t="s">
        <v>9</v>
      </c>
      <c r="B21" s="40" t="s">
        <v>39</v>
      </c>
      <c r="C21" s="40" t="s">
        <v>32</v>
      </c>
      <c r="D21" s="40" t="s">
        <v>82</v>
      </c>
      <c r="E21" s="52" t="s">
        <v>83</v>
      </c>
      <c r="F21" s="40" t="s">
        <v>34</v>
      </c>
      <c r="G21" s="40" t="s">
        <v>35</v>
      </c>
      <c r="H21" s="44" t="s">
        <v>35</v>
      </c>
      <c r="I21" s="45">
        <v>338.58814899999999</v>
      </c>
      <c r="J21" s="41">
        <v>0</v>
      </c>
      <c r="K21" s="42">
        <v>338.58814899999999</v>
      </c>
      <c r="L21" s="41">
        <v>2412.362979</v>
      </c>
      <c r="M21" s="41">
        <v>0</v>
      </c>
      <c r="N21" s="46">
        <v>2412.362979</v>
      </c>
      <c r="O21" s="45">
        <v>242.80519799999999</v>
      </c>
      <c r="P21" s="41">
        <v>0</v>
      </c>
      <c r="Q21" s="42">
        <v>242.80519799999999</v>
      </c>
      <c r="R21" s="41">
        <v>2706.1525459999998</v>
      </c>
      <c r="S21" s="41">
        <v>0</v>
      </c>
      <c r="T21" s="46">
        <v>2706.1525459999998</v>
      </c>
      <c r="U21" s="27">
        <f t="shared" si="6"/>
        <v>39.448476304860655</v>
      </c>
      <c r="V21" s="33">
        <f t="shared" si="5"/>
        <v>-10.856356469418326</v>
      </c>
    </row>
    <row r="22" spans="1:22" ht="15" x14ac:dyDescent="0.2">
      <c r="A22" s="43" t="s">
        <v>9</v>
      </c>
      <c r="B22" s="40" t="s">
        <v>39</v>
      </c>
      <c r="C22" s="40" t="s">
        <v>32</v>
      </c>
      <c r="D22" s="40" t="s">
        <v>84</v>
      </c>
      <c r="E22" s="52" t="s">
        <v>85</v>
      </c>
      <c r="F22" s="40" t="s">
        <v>53</v>
      </c>
      <c r="G22" s="40" t="s">
        <v>53</v>
      </c>
      <c r="H22" s="44" t="s">
        <v>86</v>
      </c>
      <c r="I22" s="45">
        <v>34.484940000000002</v>
      </c>
      <c r="J22" s="41">
        <v>16.250385999999999</v>
      </c>
      <c r="K22" s="42">
        <v>50.735326000000001</v>
      </c>
      <c r="L22" s="41">
        <v>194.88190700000001</v>
      </c>
      <c r="M22" s="41">
        <v>123.70934200000001</v>
      </c>
      <c r="N22" s="46">
        <v>318.591249</v>
      </c>
      <c r="O22" s="45">
        <v>0</v>
      </c>
      <c r="P22" s="41">
        <v>0</v>
      </c>
      <c r="Q22" s="42">
        <v>0</v>
      </c>
      <c r="R22" s="41">
        <v>0</v>
      </c>
      <c r="S22" s="41">
        <v>0</v>
      </c>
      <c r="T22" s="46">
        <v>0</v>
      </c>
      <c r="U22" s="38" t="s">
        <v>29</v>
      </c>
      <c r="V22" s="39" t="s">
        <v>29</v>
      </c>
    </row>
    <row r="23" spans="1:22" ht="15" x14ac:dyDescent="0.2">
      <c r="A23" s="43" t="s">
        <v>9</v>
      </c>
      <c r="B23" s="40" t="s">
        <v>39</v>
      </c>
      <c r="C23" s="40" t="s">
        <v>32</v>
      </c>
      <c r="D23" s="40" t="s">
        <v>84</v>
      </c>
      <c r="E23" s="40" t="s">
        <v>87</v>
      </c>
      <c r="F23" s="40" t="s">
        <v>43</v>
      </c>
      <c r="G23" s="40" t="s">
        <v>88</v>
      </c>
      <c r="H23" s="44" t="s">
        <v>89</v>
      </c>
      <c r="I23" s="45">
        <v>0</v>
      </c>
      <c r="J23" s="41">
        <v>0</v>
      </c>
      <c r="K23" s="42">
        <v>0</v>
      </c>
      <c r="L23" s="41">
        <v>0</v>
      </c>
      <c r="M23" s="41">
        <v>0</v>
      </c>
      <c r="N23" s="46">
        <v>0</v>
      </c>
      <c r="O23" s="45">
        <v>1.976688</v>
      </c>
      <c r="P23" s="41">
        <v>2.2734000000000001</v>
      </c>
      <c r="Q23" s="42">
        <v>4.2500879999999999</v>
      </c>
      <c r="R23" s="41">
        <v>99.867367000000002</v>
      </c>
      <c r="S23" s="41">
        <v>23.372754</v>
      </c>
      <c r="T23" s="46">
        <v>123.240121</v>
      </c>
      <c r="U23" s="38" t="s">
        <v>29</v>
      </c>
      <c r="V23" s="39" t="s">
        <v>29</v>
      </c>
    </row>
    <row r="24" spans="1:22" ht="15" x14ac:dyDescent="0.2">
      <c r="A24" s="43" t="s">
        <v>9</v>
      </c>
      <c r="B24" s="40" t="s">
        <v>39</v>
      </c>
      <c r="C24" s="40" t="s">
        <v>40</v>
      </c>
      <c r="D24" s="40" t="s">
        <v>90</v>
      </c>
      <c r="E24" s="40" t="s">
        <v>91</v>
      </c>
      <c r="F24" s="40" t="s">
        <v>43</v>
      </c>
      <c r="G24" s="40" t="s">
        <v>61</v>
      </c>
      <c r="H24" s="44" t="s">
        <v>62</v>
      </c>
      <c r="I24" s="45">
        <v>0</v>
      </c>
      <c r="J24" s="41">
        <v>0</v>
      </c>
      <c r="K24" s="42">
        <v>0</v>
      </c>
      <c r="L24" s="41">
        <v>0</v>
      </c>
      <c r="M24" s="41">
        <v>0</v>
      </c>
      <c r="N24" s="46">
        <v>0</v>
      </c>
      <c r="O24" s="45">
        <v>0</v>
      </c>
      <c r="P24" s="41">
        <v>1.095788</v>
      </c>
      <c r="Q24" s="42">
        <v>1.095788</v>
      </c>
      <c r="R24" s="41">
        <v>0</v>
      </c>
      <c r="S24" s="41">
        <v>8.6174569999999999</v>
      </c>
      <c r="T24" s="46">
        <v>8.6174569999999999</v>
      </c>
      <c r="U24" s="38" t="s">
        <v>29</v>
      </c>
      <c r="V24" s="39" t="s">
        <v>29</v>
      </c>
    </row>
    <row r="25" spans="1:22" ht="15" x14ac:dyDescent="0.2">
      <c r="A25" s="43" t="s">
        <v>9</v>
      </c>
      <c r="B25" s="40" t="s">
        <v>39</v>
      </c>
      <c r="C25" s="40" t="s">
        <v>32</v>
      </c>
      <c r="D25" s="40" t="s">
        <v>92</v>
      </c>
      <c r="E25" s="40" t="s">
        <v>93</v>
      </c>
      <c r="F25" s="40" t="s">
        <v>20</v>
      </c>
      <c r="G25" s="40" t="s">
        <v>94</v>
      </c>
      <c r="H25" s="44" t="s">
        <v>95</v>
      </c>
      <c r="I25" s="45">
        <v>1574.832375</v>
      </c>
      <c r="J25" s="41">
        <v>0</v>
      </c>
      <c r="K25" s="42">
        <v>1574.832375</v>
      </c>
      <c r="L25" s="41">
        <v>18431.229534999999</v>
      </c>
      <c r="M25" s="41">
        <v>0</v>
      </c>
      <c r="N25" s="46">
        <v>18431.229534999999</v>
      </c>
      <c r="O25" s="45">
        <v>1814.3041599999999</v>
      </c>
      <c r="P25" s="41">
        <v>0</v>
      </c>
      <c r="Q25" s="42">
        <v>1814.3041599999999</v>
      </c>
      <c r="R25" s="41">
        <v>20887.052057000001</v>
      </c>
      <c r="S25" s="41">
        <v>0</v>
      </c>
      <c r="T25" s="46">
        <v>20887.052057000001</v>
      </c>
      <c r="U25" s="27">
        <f t="shared" ref="U23:U86" si="7">+((K25/Q25)-1)*100</f>
        <v>-13.199098049799984</v>
      </c>
      <c r="V25" s="33">
        <f t="shared" ref="V23:V86" si="8">+((N25/T25)-1)*100</f>
        <v>-11.757631068750884</v>
      </c>
    </row>
    <row r="26" spans="1:22" ht="15" x14ac:dyDescent="0.2">
      <c r="A26" s="43" t="s">
        <v>9</v>
      </c>
      <c r="B26" s="40" t="s">
        <v>39</v>
      </c>
      <c r="C26" s="40" t="s">
        <v>32</v>
      </c>
      <c r="D26" s="40" t="s">
        <v>96</v>
      </c>
      <c r="E26" s="40" t="s">
        <v>97</v>
      </c>
      <c r="F26" s="40" t="s">
        <v>98</v>
      </c>
      <c r="G26" s="40" t="s">
        <v>99</v>
      </c>
      <c r="H26" s="44" t="s">
        <v>100</v>
      </c>
      <c r="I26" s="45">
        <v>3738.8015</v>
      </c>
      <c r="J26" s="41">
        <v>224.37350000000001</v>
      </c>
      <c r="K26" s="42">
        <v>3963.1750000000002</v>
      </c>
      <c r="L26" s="41">
        <v>34272.506999999998</v>
      </c>
      <c r="M26" s="41">
        <v>2697.8809000000001</v>
      </c>
      <c r="N26" s="46">
        <v>36970.387900000002</v>
      </c>
      <c r="O26" s="45">
        <v>2969.2166000000002</v>
      </c>
      <c r="P26" s="41">
        <v>234.81280000000001</v>
      </c>
      <c r="Q26" s="42">
        <v>3204.0293999999999</v>
      </c>
      <c r="R26" s="41">
        <v>27585.576659999999</v>
      </c>
      <c r="S26" s="41">
        <v>2343.6490600000002</v>
      </c>
      <c r="T26" s="46">
        <v>29929.225719999999</v>
      </c>
      <c r="U26" s="27">
        <f t="shared" si="7"/>
        <v>23.693465484430341</v>
      </c>
      <c r="V26" s="33">
        <f t="shared" si="8"/>
        <v>23.526041889198602</v>
      </c>
    </row>
    <row r="27" spans="1:22" ht="15" x14ac:dyDescent="0.2">
      <c r="A27" s="43" t="s">
        <v>9</v>
      </c>
      <c r="B27" s="40" t="s">
        <v>39</v>
      </c>
      <c r="C27" s="40" t="s">
        <v>32</v>
      </c>
      <c r="D27" s="40" t="s">
        <v>96</v>
      </c>
      <c r="E27" s="40" t="s">
        <v>101</v>
      </c>
      <c r="F27" s="40" t="s">
        <v>80</v>
      </c>
      <c r="G27" s="40" t="s">
        <v>80</v>
      </c>
      <c r="H27" s="44" t="s">
        <v>102</v>
      </c>
      <c r="I27" s="45">
        <v>101.9853</v>
      </c>
      <c r="J27" s="41">
        <v>103.83880000000001</v>
      </c>
      <c r="K27" s="42">
        <v>205.82409999999999</v>
      </c>
      <c r="L27" s="41">
        <v>1398.4265399999999</v>
      </c>
      <c r="M27" s="41">
        <v>1095.3909000000001</v>
      </c>
      <c r="N27" s="46">
        <v>2493.8174399999998</v>
      </c>
      <c r="O27" s="45">
        <v>163.1936</v>
      </c>
      <c r="P27" s="41">
        <v>83.785499999999999</v>
      </c>
      <c r="Q27" s="42">
        <v>246.97909999999999</v>
      </c>
      <c r="R27" s="41">
        <v>2905.6846</v>
      </c>
      <c r="S27" s="41">
        <v>1133.2923000000001</v>
      </c>
      <c r="T27" s="46">
        <v>4038.9769000000001</v>
      </c>
      <c r="U27" s="27">
        <f t="shared" si="7"/>
        <v>-16.663353295886175</v>
      </c>
      <c r="V27" s="33">
        <f t="shared" si="8"/>
        <v>-38.25620938807549</v>
      </c>
    </row>
    <row r="28" spans="1:22" ht="15" x14ac:dyDescent="0.2">
      <c r="A28" s="43" t="s">
        <v>9</v>
      </c>
      <c r="B28" s="40" t="s">
        <v>39</v>
      </c>
      <c r="C28" s="40" t="s">
        <v>32</v>
      </c>
      <c r="D28" s="40" t="s">
        <v>103</v>
      </c>
      <c r="E28" s="40" t="s">
        <v>104</v>
      </c>
      <c r="F28" s="40" t="s">
        <v>105</v>
      </c>
      <c r="G28" s="40" t="s">
        <v>106</v>
      </c>
      <c r="H28" s="44" t="s">
        <v>104</v>
      </c>
      <c r="I28" s="45">
        <v>128.42492999999999</v>
      </c>
      <c r="J28" s="41">
        <v>10.244837</v>
      </c>
      <c r="K28" s="42">
        <v>138.66976600000001</v>
      </c>
      <c r="L28" s="41">
        <v>1605.8843750000001</v>
      </c>
      <c r="M28" s="41">
        <v>210.84402</v>
      </c>
      <c r="N28" s="46">
        <v>1816.7283950000001</v>
      </c>
      <c r="O28" s="45">
        <v>127.597171</v>
      </c>
      <c r="P28" s="41">
        <v>14.931150000000001</v>
      </c>
      <c r="Q28" s="42">
        <v>142.52832100000001</v>
      </c>
      <c r="R28" s="41">
        <v>1014.826667</v>
      </c>
      <c r="S28" s="41">
        <v>243.16656</v>
      </c>
      <c r="T28" s="46">
        <v>1257.9932269999999</v>
      </c>
      <c r="U28" s="27">
        <f t="shared" si="7"/>
        <v>-2.707219851414655</v>
      </c>
      <c r="V28" s="33">
        <f t="shared" si="8"/>
        <v>44.41479938110988</v>
      </c>
    </row>
    <row r="29" spans="1:22" ht="15" x14ac:dyDescent="0.2">
      <c r="A29" s="43" t="s">
        <v>9</v>
      </c>
      <c r="B29" s="40" t="s">
        <v>39</v>
      </c>
      <c r="C29" s="40" t="s">
        <v>32</v>
      </c>
      <c r="D29" s="40" t="s">
        <v>103</v>
      </c>
      <c r="E29" s="40" t="s">
        <v>107</v>
      </c>
      <c r="F29" s="40" t="s">
        <v>80</v>
      </c>
      <c r="G29" s="40" t="s">
        <v>80</v>
      </c>
      <c r="H29" s="44" t="s">
        <v>108</v>
      </c>
      <c r="I29" s="45">
        <v>0</v>
      </c>
      <c r="J29" s="41">
        <v>0</v>
      </c>
      <c r="K29" s="42">
        <v>0</v>
      </c>
      <c r="L29" s="41">
        <v>0</v>
      </c>
      <c r="M29" s="41">
        <v>0</v>
      </c>
      <c r="N29" s="46">
        <v>0</v>
      </c>
      <c r="O29" s="45">
        <v>0</v>
      </c>
      <c r="P29" s="41">
        <v>0</v>
      </c>
      <c r="Q29" s="42">
        <v>0</v>
      </c>
      <c r="R29" s="41">
        <v>138.77301600000001</v>
      </c>
      <c r="S29" s="41">
        <v>37.361638999999997</v>
      </c>
      <c r="T29" s="46">
        <v>176.13465500000001</v>
      </c>
      <c r="U29" s="38" t="s">
        <v>29</v>
      </c>
      <c r="V29" s="39" t="s">
        <v>29</v>
      </c>
    </row>
    <row r="30" spans="1:22" ht="15" x14ac:dyDescent="0.2">
      <c r="A30" s="43" t="s">
        <v>9</v>
      </c>
      <c r="B30" s="40" t="s">
        <v>39</v>
      </c>
      <c r="C30" s="40" t="s">
        <v>32</v>
      </c>
      <c r="D30" s="40" t="s">
        <v>109</v>
      </c>
      <c r="E30" s="40" t="s">
        <v>110</v>
      </c>
      <c r="F30" s="40" t="s">
        <v>111</v>
      </c>
      <c r="G30" s="40" t="s">
        <v>112</v>
      </c>
      <c r="H30" s="44" t="s">
        <v>113</v>
      </c>
      <c r="I30" s="45">
        <v>137.5308</v>
      </c>
      <c r="J30" s="41">
        <v>63.03481</v>
      </c>
      <c r="K30" s="42">
        <v>200.56560999999999</v>
      </c>
      <c r="L30" s="41">
        <v>2533.95597</v>
      </c>
      <c r="M30" s="41">
        <v>797.57412999999997</v>
      </c>
      <c r="N30" s="46">
        <v>3331.5300999999999</v>
      </c>
      <c r="O30" s="45">
        <v>278.63119999999998</v>
      </c>
      <c r="P30" s="41">
        <v>72.559020000000004</v>
      </c>
      <c r="Q30" s="42">
        <v>351.19022000000001</v>
      </c>
      <c r="R30" s="41">
        <v>3124.3264100000001</v>
      </c>
      <c r="S30" s="41">
        <v>830.40790000000004</v>
      </c>
      <c r="T30" s="46">
        <v>3954.7343099999998</v>
      </c>
      <c r="U30" s="27">
        <f t="shared" si="7"/>
        <v>-42.889750745336819</v>
      </c>
      <c r="V30" s="33">
        <f t="shared" si="8"/>
        <v>-15.758434351055051</v>
      </c>
    </row>
    <row r="31" spans="1:22" ht="15" x14ac:dyDescent="0.2">
      <c r="A31" s="43" t="s">
        <v>9</v>
      </c>
      <c r="B31" s="40" t="s">
        <v>39</v>
      </c>
      <c r="C31" s="40" t="s">
        <v>32</v>
      </c>
      <c r="D31" s="40" t="s">
        <v>114</v>
      </c>
      <c r="E31" s="40" t="s">
        <v>115</v>
      </c>
      <c r="F31" s="40" t="s">
        <v>116</v>
      </c>
      <c r="G31" s="40" t="s">
        <v>117</v>
      </c>
      <c r="H31" s="44" t="s">
        <v>117</v>
      </c>
      <c r="I31" s="45">
        <v>0</v>
      </c>
      <c r="J31" s="41">
        <v>0</v>
      </c>
      <c r="K31" s="42">
        <v>0</v>
      </c>
      <c r="L31" s="41">
        <v>578.237934</v>
      </c>
      <c r="M31" s="41">
        <v>0</v>
      </c>
      <c r="N31" s="46">
        <v>578.237934</v>
      </c>
      <c r="O31" s="45">
        <v>89.133043000000001</v>
      </c>
      <c r="P31" s="41">
        <v>0</v>
      </c>
      <c r="Q31" s="42">
        <v>89.133043000000001</v>
      </c>
      <c r="R31" s="41">
        <v>715.49463800000001</v>
      </c>
      <c r="S31" s="41">
        <v>0</v>
      </c>
      <c r="T31" s="46">
        <v>715.49463800000001</v>
      </c>
      <c r="U31" s="38" t="s">
        <v>29</v>
      </c>
      <c r="V31" s="33">
        <f t="shared" si="8"/>
        <v>-19.183470666344814</v>
      </c>
    </row>
    <row r="32" spans="1:22" ht="15" x14ac:dyDescent="0.2">
      <c r="A32" s="43" t="s">
        <v>9</v>
      </c>
      <c r="B32" s="40" t="s">
        <v>39</v>
      </c>
      <c r="C32" s="40" t="s">
        <v>32</v>
      </c>
      <c r="D32" s="40" t="s">
        <v>114</v>
      </c>
      <c r="E32" s="40" t="s">
        <v>115</v>
      </c>
      <c r="F32" s="40" t="s">
        <v>116</v>
      </c>
      <c r="G32" s="40" t="s">
        <v>117</v>
      </c>
      <c r="H32" s="44" t="s">
        <v>117</v>
      </c>
      <c r="I32" s="45">
        <v>41.588541999999997</v>
      </c>
      <c r="J32" s="41">
        <v>0</v>
      </c>
      <c r="K32" s="42">
        <v>41.588541999999997</v>
      </c>
      <c r="L32" s="41">
        <v>80.273005999999995</v>
      </c>
      <c r="M32" s="41">
        <v>0</v>
      </c>
      <c r="N32" s="46">
        <v>80.273005999999995</v>
      </c>
      <c r="O32" s="45">
        <v>0</v>
      </c>
      <c r="P32" s="41">
        <v>0</v>
      </c>
      <c r="Q32" s="42">
        <v>0</v>
      </c>
      <c r="R32" s="41">
        <v>0</v>
      </c>
      <c r="S32" s="41">
        <v>0</v>
      </c>
      <c r="T32" s="46">
        <v>0</v>
      </c>
      <c r="U32" s="38" t="s">
        <v>29</v>
      </c>
      <c r="V32" s="39" t="s">
        <v>29</v>
      </c>
    </row>
    <row r="33" spans="1:23" s="6" customFormat="1" ht="15" x14ac:dyDescent="0.2">
      <c r="A33" s="43" t="s">
        <v>9</v>
      </c>
      <c r="B33" s="40" t="s">
        <v>39</v>
      </c>
      <c r="C33" s="40" t="s">
        <v>32</v>
      </c>
      <c r="D33" s="40" t="s">
        <v>114</v>
      </c>
      <c r="E33" s="40" t="s">
        <v>274</v>
      </c>
      <c r="F33" s="40" t="s">
        <v>116</v>
      </c>
      <c r="G33" s="40" t="s">
        <v>117</v>
      </c>
      <c r="H33" s="44" t="s">
        <v>117</v>
      </c>
      <c r="I33" s="45">
        <v>42.014592999999998</v>
      </c>
      <c r="J33" s="41">
        <v>0</v>
      </c>
      <c r="K33" s="42">
        <v>42.014592999999998</v>
      </c>
      <c r="L33" s="41">
        <v>79.459930999999997</v>
      </c>
      <c r="M33" s="41">
        <v>0</v>
      </c>
      <c r="N33" s="46">
        <v>79.459930999999997</v>
      </c>
      <c r="O33" s="45">
        <v>0</v>
      </c>
      <c r="P33" s="41">
        <v>0</v>
      </c>
      <c r="Q33" s="42">
        <v>0</v>
      </c>
      <c r="R33" s="41">
        <v>0</v>
      </c>
      <c r="S33" s="41">
        <v>0</v>
      </c>
      <c r="T33" s="46">
        <v>0</v>
      </c>
      <c r="U33" s="38" t="s">
        <v>29</v>
      </c>
      <c r="V33" s="39" t="s">
        <v>29</v>
      </c>
      <c r="W33" s="1"/>
    </row>
    <row r="34" spans="1:23" ht="15" x14ac:dyDescent="0.2">
      <c r="A34" s="43" t="s">
        <v>9</v>
      </c>
      <c r="B34" s="40" t="s">
        <v>39</v>
      </c>
      <c r="C34" s="40" t="s">
        <v>32</v>
      </c>
      <c r="D34" s="40" t="s">
        <v>118</v>
      </c>
      <c r="E34" s="40" t="s">
        <v>119</v>
      </c>
      <c r="F34" s="40" t="s">
        <v>20</v>
      </c>
      <c r="G34" s="40" t="s">
        <v>120</v>
      </c>
      <c r="H34" s="44" t="s">
        <v>121</v>
      </c>
      <c r="I34" s="45">
        <v>16.283235000000001</v>
      </c>
      <c r="J34" s="41">
        <v>9.9465760000000003</v>
      </c>
      <c r="K34" s="42">
        <v>26.229811000000002</v>
      </c>
      <c r="L34" s="41">
        <v>236.43439599999999</v>
      </c>
      <c r="M34" s="41">
        <v>140.21925999999999</v>
      </c>
      <c r="N34" s="46">
        <v>376.65365600000001</v>
      </c>
      <c r="O34" s="45">
        <v>10.280749999999999</v>
      </c>
      <c r="P34" s="41">
        <v>17.397407999999999</v>
      </c>
      <c r="Q34" s="42">
        <v>27.678158</v>
      </c>
      <c r="R34" s="41">
        <v>245.55929599999999</v>
      </c>
      <c r="S34" s="41">
        <v>121.27631599999999</v>
      </c>
      <c r="T34" s="46">
        <v>366.83561200000003</v>
      </c>
      <c r="U34" s="27">
        <f t="shared" si="7"/>
        <v>-5.2328157097737416</v>
      </c>
      <c r="V34" s="33">
        <f t="shared" si="8"/>
        <v>2.6764151785786838</v>
      </c>
    </row>
    <row r="35" spans="1:23" ht="15" x14ac:dyDescent="0.2">
      <c r="A35" s="43" t="s">
        <v>9</v>
      </c>
      <c r="B35" s="40" t="s">
        <v>39</v>
      </c>
      <c r="C35" s="40" t="s">
        <v>32</v>
      </c>
      <c r="D35" s="40" t="s">
        <v>122</v>
      </c>
      <c r="E35" s="40" t="s">
        <v>123</v>
      </c>
      <c r="F35" s="40" t="s">
        <v>43</v>
      </c>
      <c r="G35" s="40" t="s">
        <v>124</v>
      </c>
      <c r="H35" s="44" t="s">
        <v>125</v>
      </c>
      <c r="I35" s="45">
        <v>50.234999999999999</v>
      </c>
      <c r="J35" s="41">
        <v>71.177099999999996</v>
      </c>
      <c r="K35" s="42">
        <v>121.4121</v>
      </c>
      <c r="L35" s="41">
        <v>439.80669999999998</v>
      </c>
      <c r="M35" s="41">
        <v>614.89089999999999</v>
      </c>
      <c r="N35" s="46">
        <v>1054.6976</v>
      </c>
      <c r="O35" s="45">
        <v>23.777000000000001</v>
      </c>
      <c r="P35" s="41">
        <v>49.098300000000002</v>
      </c>
      <c r="Q35" s="42">
        <v>72.875299999999996</v>
      </c>
      <c r="R35" s="41">
        <v>422.1737</v>
      </c>
      <c r="S35" s="41">
        <v>686.60739999999998</v>
      </c>
      <c r="T35" s="46">
        <v>1108.7810999999999</v>
      </c>
      <c r="U35" s="27">
        <f t="shared" si="7"/>
        <v>66.602538857472979</v>
      </c>
      <c r="V35" s="33">
        <f t="shared" si="8"/>
        <v>-4.8777436772686649</v>
      </c>
    </row>
    <row r="36" spans="1:23" ht="15" x14ac:dyDescent="0.2">
      <c r="A36" s="43" t="s">
        <v>9</v>
      </c>
      <c r="B36" s="40" t="s">
        <v>39</v>
      </c>
      <c r="C36" s="40" t="s">
        <v>32</v>
      </c>
      <c r="D36" s="40" t="s">
        <v>122</v>
      </c>
      <c r="E36" s="40" t="s">
        <v>126</v>
      </c>
      <c r="F36" s="40" t="s">
        <v>43</v>
      </c>
      <c r="G36" s="40" t="s">
        <v>124</v>
      </c>
      <c r="H36" s="44" t="s">
        <v>127</v>
      </c>
      <c r="I36" s="45">
        <v>0</v>
      </c>
      <c r="J36" s="41">
        <v>0</v>
      </c>
      <c r="K36" s="42">
        <v>0</v>
      </c>
      <c r="L36" s="41">
        <v>130.34790000000001</v>
      </c>
      <c r="M36" s="41">
        <v>431.43459999999999</v>
      </c>
      <c r="N36" s="46">
        <v>561.78250000000003</v>
      </c>
      <c r="O36" s="45">
        <v>10.074999999999999</v>
      </c>
      <c r="P36" s="41">
        <v>45.964700000000001</v>
      </c>
      <c r="Q36" s="42">
        <v>56.039700000000003</v>
      </c>
      <c r="R36" s="41">
        <v>135.88149999999999</v>
      </c>
      <c r="S36" s="41">
        <v>478.65480000000002</v>
      </c>
      <c r="T36" s="46">
        <v>614.53629999999998</v>
      </c>
      <c r="U36" s="38" t="s">
        <v>29</v>
      </c>
      <c r="V36" s="33">
        <f t="shared" si="8"/>
        <v>-8.5843261008340725</v>
      </c>
    </row>
    <row r="37" spans="1:23" ht="15" x14ac:dyDescent="0.2">
      <c r="A37" s="43" t="s">
        <v>9</v>
      </c>
      <c r="B37" s="40" t="s">
        <v>39</v>
      </c>
      <c r="C37" s="40" t="s">
        <v>32</v>
      </c>
      <c r="D37" s="40" t="s">
        <v>122</v>
      </c>
      <c r="E37" s="40" t="s">
        <v>128</v>
      </c>
      <c r="F37" s="40" t="s">
        <v>43</v>
      </c>
      <c r="G37" s="40" t="s">
        <v>124</v>
      </c>
      <c r="H37" s="44" t="s">
        <v>125</v>
      </c>
      <c r="I37" s="45">
        <v>31.914000000000001</v>
      </c>
      <c r="J37" s="41">
        <v>45.400799999999997</v>
      </c>
      <c r="K37" s="42">
        <v>77.314800000000005</v>
      </c>
      <c r="L37" s="41">
        <v>164.86150000000001</v>
      </c>
      <c r="M37" s="41">
        <v>216.7936</v>
      </c>
      <c r="N37" s="46">
        <v>381.6551</v>
      </c>
      <c r="O37" s="45">
        <v>10.2765</v>
      </c>
      <c r="P37" s="41">
        <v>21.212499999999999</v>
      </c>
      <c r="Q37" s="42">
        <v>31.489000000000001</v>
      </c>
      <c r="R37" s="41">
        <v>143.96780000000001</v>
      </c>
      <c r="S37" s="41">
        <v>221.43260000000001</v>
      </c>
      <c r="T37" s="46">
        <v>365.40039999999999</v>
      </c>
      <c r="U37" s="38" t="s">
        <v>29</v>
      </c>
      <c r="V37" s="33">
        <f t="shared" si="8"/>
        <v>4.44846256325937</v>
      </c>
    </row>
    <row r="38" spans="1:23" ht="15" x14ac:dyDescent="0.2">
      <c r="A38" s="43" t="s">
        <v>9</v>
      </c>
      <c r="B38" s="40" t="s">
        <v>39</v>
      </c>
      <c r="C38" s="40" t="s">
        <v>32</v>
      </c>
      <c r="D38" s="40" t="s">
        <v>129</v>
      </c>
      <c r="E38" s="40" t="s">
        <v>130</v>
      </c>
      <c r="F38" s="40" t="s">
        <v>131</v>
      </c>
      <c r="G38" s="40" t="s">
        <v>132</v>
      </c>
      <c r="H38" s="44" t="s">
        <v>133</v>
      </c>
      <c r="I38" s="45">
        <v>305.35349000000002</v>
      </c>
      <c r="J38" s="41">
        <v>0</v>
      </c>
      <c r="K38" s="42">
        <v>305.35349000000002</v>
      </c>
      <c r="L38" s="41">
        <v>2942.7176239999999</v>
      </c>
      <c r="M38" s="41">
        <v>0</v>
      </c>
      <c r="N38" s="46">
        <v>2942.7176239999999</v>
      </c>
      <c r="O38" s="45">
        <v>185.0488</v>
      </c>
      <c r="P38" s="41">
        <v>0</v>
      </c>
      <c r="Q38" s="42">
        <v>185.0488</v>
      </c>
      <c r="R38" s="41">
        <v>2175.093425</v>
      </c>
      <c r="S38" s="41">
        <v>0</v>
      </c>
      <c r="T38" s="46">
        <v>2175.093425</v>
      </c>
      <c r="U38" s="27">
        <f t="shared" si="7"/>
        <v>65.01241294188344</v>
      </c>
      <c r="V38" s="33">
        <f t="shared" si="8"/>
        <v>35.2915507066093</v>
      </c>
    </row>
    <row r="39" spans="1:23" ht="15" x14ac:dyDescent="0.2">
      <c r="A39" s="43" t="s">
        <v>9</v>
      </c>
      <c r="B39" s="40" t="s">
        <v>39</v>
      </c>
      <c r="C39" s="40" t="s">
        <v>40</v>
      </c>
      <c r="D39" s="40" t="s">
        <v>134</v>
      </c>
      <c r="E39" s="40" t="s">
        <v>135</v>
      </c>
      <c r="F39" s="40" t="s">
        <v>98</v>
      </c>
      <c r="G39" s="40" t="s">
        <v>136</v>
      </c>
      <c r="H39" s="44" t="s">
        <v>137</v>
      </c>
      <c r="I39" s="45">
        <v>11.426529</v>
      </c>
      <c r="J39" s="41">
        <v>0</v>
      </c>
      <c r="K39" s="42">
        <v>11.426529</v>
      </c>
      <c r="L39" s="41">
        <v>29.445771000000001</v>
      </c>
      <c r="M39" s="41">
        <v>0</v>
      </c>
      <c r="N39" s="46">
        <v>29.445771000000001</v>
      </c>
      <c r="O39" s="45">
        <v>0</v>
      </c>
      <c r="P39" s="41">
        <v>0</v>
      </c>
      <c r="Q39" s="42">
        <v>0</v>
      </c>
      <c r="R39" s="41">
        <v>0</v>
      </c>
      <c r="S39" s="41">
        <v>0</v>
      </c>
      <c r="T39" s="46">
        <v>0</v>
      </c>
      <c r="U39" s="38" t="s">
        <v>29</v>
      </c>
      <c r="V39" s="39" t="s">
        <v>29</v>
      </c>
    </row>
    <row r="40" spans="1:23" ht="15" x14ac:dyDescent="0.2">
      <c r="A40" s="43" t="s">
        <v>9</v>
      </c>
      <c r="B40" s="40" t="s">
        <v>39</v>
      </c>
      <c r="C40" s="40" t="s">
        <v>32</v>
      </c>
      <c r="D40" s="40" t="s">
        <v>138</v>
      </c>
      <c r="E40" s="40" t="s">
        <v>139</v>
      </c>
      <c r="F40" s="40" t="s">
        <v>53</v>
      </c>
      <c r="G40" s="40" t="s">
        <v>140</v>
      </c>
      <c r="H40" s="44" t="s">
        <v>141</v>
      </c>
      <c r="I40" s="45">
        <v>1414.0185939999999</v>
      </c>
      <c r="J40" s="41">
        <v>0</v>
      </c>
      <c r="K40" s="42">
        <v>1414.0185939999999</v>
      </c>
      <c r="L40" s="41">
        <v>19578.075676</v>
      </c>
      <c r="M40" s="41">
        <v>0</v>
      </c>
      <c r="N40" s="46">
        <v>19578.075676</v>
      </c>
      <c r="O40" s="45">
        <v>1591.9935700000001</v>
      </c>
      <c r="P40" s="41">
        <v>0</v>
      </c>
      <c r="Q40" s="42">
        <v>1591.9935700000001</v>
      </c>
      <c r="R40" s="41">
        <v>20258.472892999998</v>
      </c>
      <c r="S40" s="41">
        <v>0</v>
      </c>
      <c r="T40" s="46">
        <v>20258.472892999998</v>
      </c>
      <c r="U40" s="27">
        <f t="shared" si="7"/>
        <v>-11.179377816205637</v>
      </c>
      <c r="V40" s="33">
        <f t="shared" si="8"/>
        <v>-3.3585809779131948</v>
      </c>
    </row>
    <row r="41" spans="1:23" ht="15" x14ac:dyDescent="0.2">
      <c r="A41" s="43" t="s">
        <v>9</v>
      </c>
      <c r="B41" s="40" t="s">
        <v>39</v>
      </c>
      <c r="C41" s="40" t="s">
        <v>32</v>
      </c>
      <c r="D41" s="40" t="s">
        <v>142</v>
      </c>
      <c r="E41" s="40" t="s">
        <v>143</v>
      </c>
      <c r="F41" s="40" t="s">
        <v>43</v>
      </c>
      <c r="G41" s="40" t="s">
        <v>144</v>
      </c>
      <c r="H41" s="44" t="s">
        <v>145</v>
      </c>
      <c r="I41" s="45">
        <v>0</v>
      </c>
      <c r="J41" s="41">
        <v>0</v>
      </c>
      <c r="K41" s="42">
        <v>0</v>
      </c>
      <c r="L41" s="41">
        <v>3.6474609999999998</v>
      </c>
      <c r="M41" s="41">
        <v>0</v>
      </c>
      <c r="N41" s="46">
        <v>3.6474609999999998</v>
      </c>
      <c r="O41" s="45">
        <v>0</v>
      </c>
      <c r="P41" s="41">
        <v>0</v>
      </c>
      <c r="Q41" s="42">
        <v>0</v>
      </c>
      <c r="R41" s="41">
        <v>1.35</v>
      </c>
      <c r="S41" s="41">
        <v>0</v>
      </c>
      <c r="T41" s="46">
        <v>1.35</v>
      </c>
      <c r="U41" s="38" t="s">
        <v>29</v>
      </c>
      <c r="V41" s="39" t="s">
        <v>29</v>
      </c>
    </row>
    <row r="42" spans="1:23" ht="15" x14ac:dyDescent="0.2">
      <c r="A42" s="43" t="s">
        <v>9</v>
      </c>
      <c r="B42" s="40" t="s">
        <v>58</v>
      </c>
      <c r="C42" s="40" t="s">
        <v>32</v>
      </c>
      <c r="D42" s="40" t="s">
        <v>146</v>
      </c>
      <c r="E42" s="40" t="s">
        <v>147</v>
      </c>
      <c r="F42" s="40" t="s">
        <v>80</v>
      </c>
      <c r="G42" s="40" t="s">
        <v>80</v>
      </c>
      <c r="H42" s="44" t="s">
        <v>148</v>
      </c>
      <c r="I42" s="45">
        <v>0</v>
      </c>
      <c r="J42" s="41">
        <v>0</v>
      </c>
      <c r="K42" s="42">
        <v>0</v>
      </c>
      <c r="L42" s="41">
        <v>26.656482</v>
      </c>
      <c r="M42" s="41">
        <v>0</v>
      </c>
      <c r="N42" s="46">
        <v>26.656482</v>
      </c>
      <c r="O42" s="45">
        <v>0</v>
      </c>
      <c r="P42" s="41">
        <v>0</v>
      </c>
      <c r="Q42" s="42">
        <v>0</v>
      </c>
      <c r="R42" s="41">
        <v>28.560919999999999</v>
      </c>
      <c r="S42" s="41">
        <v>0</v>
      </c>
      <c r="T42" s="46">
        <v>28.560919999999999</v>
      </c>
      <c r="U42" s="38" t="s">
        <v>29</v>
      </c>
      <c r="V42" s="33">
        <f t="shared" si="8"/>
        <v>-6.6679854850614007</v>
      </c>
    </row>
    <row r="43" spans="1:23" ht="15" x14ac:dyDescent="0.2">
      <c r="A43" s="43" t="s">
        <v>9</v>
      </c>
      <c r="B43" s="40" t="s">
        <v>39</v>
      </c>
      <c r="C43" s="40" t="s">
        <v>32</v>
      </c>
      <c r="D43" s="40" t="s">
        <v>146</v>
      </c>
      <c r="E43" s="40" t="s">
        <v>147</v>
      </c>
      <c r="F43" s="40" t="s">
        <v>80</v>
      </c>
      <c r="G43" s="40" t="s">
        <v>80</v>
      </c>
      <c r="H43" s="44" t="s">
        <v>148</v>
      </c>
      <c r="I43" s="45">
        <v>0</v>
      </c>
      <c r="J43" s="41">
        <v>0</v>
      </c>
      <c r="K43" s="42">
        <v>0</v>
      </c>
      <c r="L43" s="41">
        <v>0</v>
      </c>
      <c r="M43" s="41">
        <v>0</v>
      </c>
      <c r="N43" s="46">
        <v>0</v>
      </c>
      <c r="O43" s="45">
        <v>0</v>
      </c>
      <c r="P43" s="41">
        <v>11.995126000000001</v>
      </c>
      <c r="Q43" s="42">
        <v>11.995126000000001</v>
      </c>
      <c r="R43" s="41">
        <v>0</v>
      </c>
      <c r="S43" s="41">
        <v>305.46477099999998</v>
      </c>
      <c r="T43" s="46">
        <v>305.46477099999998</v>
      </c>
      <c r="U43" s="38" t="s">
        <v>29</v>
      </c>
      <c r="V43" s="39" t="s">
        <v>29</v>
      </c>
    </row>
    <row r="44" spans="1:23" ht="15" x14ac:dyDescent="0.2">
      <c r="A44" s="43" t="s">
        <v>9</v>
      </c>
      <c r="B44" s="40" t="s">
        <v>39</v>
      </c>
      <c r="C44" s="40" t="s">
        <v>32</v>
      </c>
      <c r="D44" s="40" t="s">
        <v>149</v>
      </c>
      <c r="E44" s="40" t="s">
        <v>150</v>
      </c>
      <c r="F44" s="40" t="s">
        <v>80</v>
      </c>
      <c r="G44" s="40" t="s">
        <v>80</v>
      </c>
      <c r="H44" s="44" t="s">
        <v>108</v>
      </c>
      <c r="I44" s="45">
        <v>117.862319</v>
      </c>
      <c r="J44" s="41">
        <v>126.855093</v>
      </c>
      <c r="K44" s="42">
        <v>244.717411</v>
      </c>
      <c r="L44" s="41">
        <v>1294.390412</v>
      </c>
      <c r="M44" s="41">
        <v>1439.7286349999999</v>
      </c>
      <c r="N44" s="46">
        <v>2734.1190470000001</v>
      </c>
      <c r="O44" s="45">
        <v>115.906727</v>
      </c>
      <c r="P44" s="41">
        <v>128.39722599999999</v>
      </c>
      <c r="Q44" s="42">
        <v>244.30395200000001</v>
      </c>
      <c r="R44" s="41">
        <v>1140.895499</v>
      </c>
      <c r="S44" s="41">
        <v>1208.822993</v>
      </c>
      <c r="T44" s="46">
        <v>2349.718492</v>
      </c>
      <c r="U44" s="27">
        <f t="shared" si="7"/>
        <v>0.16923958724990307</v>
      </c>
      <c r="V44" s="33">
        <f t="shared" si="8"/>
        <v>16.35943013210963</v>
      </c>
    </row>
    <row r="45" spans="1:23" ht="15" x14ac:dyDescent="0.2">
      <c r="A45" s="43" t="s">
        <v>9</v>
      </c>
      <c r="B45" s="40" t="s">
        <v>39</v>
      </c>
      <c r="C45" s="40" t="s">
        <v>32</v>
      </c>
      <c r="D45" s="40" t="s">
        <v>151</v>
      </c>
      <c r="E45" s="40" t="s">
        <v>152</v>
      </c>
      <c r="F45" s="40" t="s">
        <v>57</v>
      </c>
      <c r="G45" s="40" t="s">
        <v>56</v>
      </c>
      <c r="H45" s="44" t="s">
        <v>153</v>
      </c>
      <c r="I45" s="45">
        <v>0</v>
      </c>
      <c r="J45" s="41">
        <v>0</v>
      </c>
      <c r="K45" s="42">
        <v>0</v>
      </c>
      <c r="L45" s="41">
        <v>0</v>
      </c>
      <c r="M45" s="41">
        <v>0</v>
      </c>
      <c r="N45" s="46">
        <v>0</v>
      </c>
      <c r="O45" s="45">
        <v>0</v>
      </c>
      <c r="P45" s="41">
        <v>0</v>
      </c>
      <c r="Q45" s="42">
        <v>0</v>
      </c>
      <c r="R45" s="41">
        <v>148.14599999999999</v>
      </c>
      <c r="S45" s="41">
        <v>0</v>
      </c>
      <c r="T45" s="46">
        <v>148.14599999999999</v>
      </c>
      <c r="U45" s="38" t="s">
        <v>29</v>
      </c>
      <c r="V45" s="39" t="s">
        <v>29</v>
      </c>
    </row>
    <row r="46" spans="1:23" ht="15" x14ac:dyDescent="0.2">
      <c r="A46" s="43" t="s">
        <v>9</v>
      </c>
      <c r="B46" s="40" t="s">
        <v>39</v>
      </c>
      <c r="C46" s="40" t="s">
        <v>32</v>
      </c>
      <c r="D46" s="40" t="s">
        <v>154</v>
      </c>
      <c r="E46" s="40" t="s">
        <v>155</v>
      </c>
      <c r="F46" s="40" t="s">
        <v>20</v>
      </c>
      <c r="G46" s="40" t="s">
        <v>156</v>
      </c>
      <c r="H46" s="44" t="s">
        <v>156</v>
      </c>
      <c r="I46" s="45">
        <v>155.83580000000001</v>
      </c>
      <c r="J46" s="41">
        <v>196.64449999999999</v>
      </c>
      <c r="K46" s="42">
        <v>352.4803</v>
      </c>
      <c r="L46" s="41">
        <v>1794.7137</v>
      </c>
      <c r="M46" s="41">
        <v>2315.5594000000001</v>
      </c>
      <c r="N46" s="46">
        <v>4110.2731000000003</v>
      </c>
      <c r="O46" s="45">
        <v>105.96299999999999</v>
      </c>
      <c r="P46" s="41">
        <v>254.6832</v>
      </c>
      <c r="Q46" s="42">
        <v>360.64620000000002</v>
      </c>
      <c r="R46" s="41">
        <v>1301.36673</v>
      </c>
      <c r="S46" s="41">
        <v>1905.9396899999999</v>
      </c>
      <c r="T46" s="46">
        <v>3207.3064199999999</v>
      </c>
      <c r="U46" s="27">
        <f t="shared" si="7"/>
        <v>-2.2642412425252334</v>
      </c>
      <c r="V46" s="33">
        <f t="shared" si="8"/>
        <v>28.153427261246854</v>
      </c>
    </row>
    <row r="47" spans="1:23" ht="15" x14ac:dyDescent="0.2">
      <c r="A47" s="43" t="s">
        <v>9</v>
      </c>
      <c r="B47" s="40" t="s">
        <v>39</v>
      </c>
      <c r="C47" s="40" t="s">
        <v>32</v>
      </c>
      <c r="D47" s="40" t="s">
        <v>154</v>
      </c>
      <c r="E47" s="40" t="s">
        <v>157</v>
      </c>
      <c r="F47" s="40" t="s">
        <v>20</v>
      </c>
      <c r="G47" s="40" t="s">
        <v>158</v>
      </c>
      <c r="H47" s="44" t="s">
        <v>159</v>
      </c>
      <c r="I47" s="45">
        <v>99.980400000000003</v>
      </c>
      <c r="J47" s="41">
        <v>130.31450000000001</v>
      </c>
      <c r="K47" s="42">
        <v>230.29490000000001</v>
      </c>
      <c r="L47" s="41">
        <v>303.4554</v>
      </c>
      <c r="M47" s="41">
        <v>2034.0794000000001</v>
      </c>
      <c r="N47" s="46">
        <v>2337.5347999999999</v>
      </c>
      <c r="O47" s="45">
        <v>0</v>
      </c>
      <c r="P47" s="41">
        <v>212.1146</v>
      </c>
      <c r="Q47" s="42">
        <v>212.1146</v>
      </c>
      <c r="R47" s="41">
        <v>389.41759999999999</v>
      </c>
      <c r="S47" s="41">
        <v>1783.0989</v>
      </c>
      <c r="T47" s="46">
        <v>2172.5165000000002</v>
      </c>
      <c r="U47" s="27">
        <f t="shared" si="7"/>
        <v>8.5709800268345617</v>
      </c>
      <c r="V47" s="33">
        <f t="shared" si="8"/>
        <v>7.5957213673635948</v>
      </c>
    </row>
    <row r="48" spans="1:23" ht="15" x14ac:dyDescent="0.2">
      <c r="A48" s="43" t="s">
        <v>9</v>
      </c>
      <c r="B48" s="40" t="s">
        <v>39</v>
      </c>
      <c r="C48" s="40" t="s">
        <v>32</v>
      </c>
      <c r="D48" s="40" t="s">
        <v>154</v>
      </c>
      <c r="E48" s="40" t="s">
        <v>160</v>
      </c>
      <c r="F48" s="40" t="s">
        <v>20</v>
      </c>
      <c r="G48" s="40" t="s">
        <v>158</v>
      </c>
      <c r="H48" s="44" t="s">
        <v>159</v>
      </c>
      <c r="I48" s="45">
        <v>2.0110999999999999</v>
      </c>
      <c r="J48" s="41">
        <v>2.5758999999999999</v>
      </c>
      <c r="K48" s="42">
        <v>4.5869999999999997</v>
      </c>
      <c r="L48" s="41">
        <v>5.4225000000000003</v>
      </c>
      <c r="M48" s="41">
        <v>60.0779</v>
      </c>
      <c r="N48" s="46">
        <v>65.500399999999999</v>
      </c>
      <c r="O48" s="45">
        <v>0</v>
      </c>
      <c r="P48" s="41">
        <v>7.7375999999999996</v>
      </c>
      <c r="Q48" s="42">
        <v>7.7375999999999996</v>
      </c>
      <c r="R48" s="41">
        <v>9.2632999999999992</v>
      </c>
      <c r="S48" s="41">
        <v>57.526800000000001</v>
      </c>
      <c r="T48" s="46">
        <v>66.790099999999995</v>
      </c>
      <c r="U48" s="27">
        <f t="shared" si="7"/>
        <v>-40.718052109181144</v>
      </c>
      <c r="V48" s="33">
        <f t="shared" si="8"/>
        <v>-1.9309748001575033</v>
      </c>
    </row>
    <row r="49" spans="1:22" ht="15" x14ac:dyDescent="0.2">
      <c r="A49" s="43" t="s">
        <v>9</v>
      </c>
      <c r="B49" s="40" t="s">
        <v>39</v>
      </c>
      <c r="C49" s="40" t="s">
        <v>40</v>
      </c>
      <c r="D49" s="40" t="s">
        <v>161</v>
      </c>
      <c r="E49" s="40" t="s">
        <v>162</v>
      </c>
      <c r="F49" s="40" t="s">
        <v>98</v>
      </c>
      <c r="G49" s="40" t="s">
        <v>98</v>
      </c>
      <c r="H49" s="44" t="s">
        <v>163</v>
      </c>
      <c r="I49" s="45">
        <v>41.398850000000003</v>
      </c>
      <c r="J49" s="41">
        <v>0</v>
      </c>
      <c r="K49" s="42">
        <v>41.398850000000003</v>
      </c>
      <c r="L49" s="41">
        <v>259.89524999999998</v>
      </c>
      <c r="M49" s="41">
        <v>0</v>
      </c>
      <c r="N49" s="46">
        <v>259.89524999999998</v>
      </c>
      <c r="O49" s="45">
        <v>42.089599999999997</v>
      </c>
      <c r="P49" s="41">
        <v>0</v>
      </c>
      <c r="Q49" s="42">
        <v>42.089599999999997</v>
      </c>
      <c r="R49" s="41">
        <v>234.79079999999999</v>
      </c>
      <c r="S49" s="41">
        <v>0</v>
      </c>
      <c r="T49" s="46">
        <v>234.79079999999999</v>
      </c>
      <c r="U49" s="27">
        <f t="shared" si="7"/>
        <v>-1.6411417547327445</v>
      </c>
      <c r="V49" s="33">
        <f t="shared" si="8"/>
        <v>10.692263069932896</v>
      </c>
    </row>
    <row r="50" spans="1:22" ht="15" x14ac:dyDescent="0.2">
      <c r="A50" s="43" t="s">
        <v>9</v>
      </c>
      <c r="B50" s="40" t="s">
        <v>39</v>
      </c>
      <c r="C50" s="40" t="s">
        <v>32</v>
      </c>
      <c r="D50" s="40" t="s">
        <v>164</v>
      </c>
      <c r="E50" s="40" t="s">
        <v>165</v>
      </c>
      <c r="F50" s="40" t="s">
        <v>98</v>
      </c>
      <c r="G50" s="40" t="s">
        <v>98</v>
      </c>
      <c r="H50" s="44" t="s">
        <v>166</v>
      </c>
      <c r="I50" s="45">
        <v>0</v>
      </c>
      <c r="J50" s="41">
        <v>0</v>
      </c>
      <c r="K50" s="42">
        <v>0</v>
      </c>
      <c r="L50" s="41">
        <v>48.053251000000003</v>
      </c>
      <c r="M50" s="41">
        <v>0</v>
      </c>
      <c r="N50" s="46">
        <v>48.053251000000003</v>
      </c>
      <c r="O50" s="45">
        <v>0</v>
      </c>
      <c r="P50" s="41">
        <v>0</v>
      </c>
      <c r="Q50" s="42">
        <v>0</v>
      </c>
      <c r="R50" s="41">
        <v>0</v>
      </c>
      <c r="S50" s="41">
        <v>0</v>
      </c>
      <c r="T50" s="46">
        <v>0</v>
      </c>
      <c r="U50" s="38" t="s">
        <v>29</v>
      </c>
      <c r="V50" s="39" t="s">
        <v>29</v>
      </c>
    </row>
    <row r="51" spans="1:22" ht="15" x14ac:dyDescent="0.2">
      <c r="A51" s="43" t="s">
        <v>9</v>
      </c>
      <c r="B51" s="40" t="s">
        <v>39</v>
      </c>
      <c r="C51" s="40" t="s">
        <v>32</v>
      </c>
      <c r="D51" s="40" t="s">
        <v>167</v>
      </c>
      <c r="E51" s="40" t="s">
        <v>168</v>
      </c>
      <c r="F51" s="40" t="s">
        <v>116</v>
      </c>
      <c r="G51" s="40" t="s">
        <v>117</v>
      </c>
      <c r="H51" s="44" t="s">
        <v>117</v>
      </c>
      <c r="I51" s="45">
        <v>2962.1779000000001</v>
      </c>
      <c r="J51" s="41">
        <v>0</v>
      </c>
      <c r="K51" s="42">
        <v>2962.1779000000001</v>
      </c>
      <c r="L51" s="41">
        <v>31443.15364</v>
      </c>
      <c r="M51" s="41">
        <v>0</v>
      </c>
      <c r="N51" s="46">
        <v>31443.15364</v>
      </c>
      <c r="O51" s="45">
        <v>3298.0399200000002</v>
      </c>
      <c r="P51" s="41">
        <v>0</v>
      </c>
      <c r="Q51" s="42">
        <v>3298.0399200000002</v>
      </c>
      <c r="R51" s="41">
        <v>37673.181239999998</v>
      </c>
      <c r="S51" s="41">
        <v>0</v>
      </c>
      <c r="T51" s="46">
        <v>37673.181239999998</v>
      </c>
      <c r="U51" s="27">
        <f t="shared" si="7"/>
        <v>-10.183685708692092</v>
      </c>
      <c r="V51" s="33">
        <f t="shared" si="8"/>
        <v>-16.537036148636108</v>
      </c>
    </row>
    <row r="52" spans="1:22" ht="15" x14ac:dyDescent="0.2">
      <c r="A52" s="43" t="s">
        <v>9</v>
      </c>
      <c r="B52" s="40" t="s">
        <v>39</v>
      </c>
      <c r="C52" s="40" t="s">
        <v>32</v>
      </c>
      <c r="D52" s="40" t="s">
        <v>169</v>
      </c>
      <c r="E52" s="40" t="s">
        <v>170</v>
      </c>
      <c r="F52" s="40" t="s">
        <v>43</v>
      </c>
      <c r="G52" s="40" t="s">
        <v>124</v>
      </c>
      <c r="H52" s="44" t="s">
        <v>171</v>
      </c>
      <c r="I52" s="45">
        <v>0</v>
      </c>
      <c r="J52" s="41">
        <v>0</v>
      </c>
      <c r="K52" s="42">
        <v>0</v>
      </c>
      <c r="L52" s="41">
        <v>310.12900200000001</v>
      </c>
      <c r="M52" s="41">
        <v>243.570381</v>
      </c>
      <c r="N52" s="46">
        <v>553.69938300000001</v>
      </c>
      <c r="O52" s="45">
        <v>0</v>
      </c>
      <c r="P52" s="41">
        <v>0</v>
      </c>
      <c r="Q52" s="42">
        <v>0</v>
      </c>
      <c r="R52" s="41">
        <v>178.564041</v>
      </c>
      <c r="S52" s="41">
        <v>203.53187700000001</v>
      </c>
      <c r="T52" s="46">
        <v>382.09591799999998</v>
      </c>
      <c r="U52" s="38" t="s">
        <v>29</v>
      </c>
      <c r="V52" s="33">
        <f t="shared" si="8"/>
        <v>44.911096119064013</v>
      </c>
    </row>
    <row r="53" spans="1:22" ht="15" x14ac:dyDescent="0.2">
      <c r="A53" s="43" t="s">
        <v>9</v>
      </c>
      <c r="B53" s="40" t="s">
        <v>39</v>
      </c>
      <c r="C53" s="40" t="s">
        <v>40</v>
      </c>
      <c r="D53" s="40" t="s">
        <v>172</v>
      </c>
      <c r="E53" s="40" t="s">
        <v>173</v>
      </c>
      <c r="F53" s="40" t="s">
        <v>57</v>
      </c>
      <c r="G53" s="40" t="s">
        <v>174</v>
      </c>
      <c r="H53" s="44" t="s">
        <v>175</v>
      </c>
      <c r="I53" s="45">
        <v>0</v>
      </c>
      <c r="J53" s="41">
        <v>0</v>
      </c>
      <c r="K53" s="42">
        <v>0</v>
      </c>
      <c r="L53" s="41">
        <v>51.884357999999999</v>
      </c>
      <c r="M53" s="41">
        <v>0.76675000000000004</v>
      </c>
      <c r="N53" s="46">
        <v>52.651108000000001</v>
      </c>
      <c r="O53" s="45">
        <v>6.5003399999999996</v>
      </c>
      <c r="P53" s="41">
        <v>2.7586900000000001</v>
      </c>
      <c r="Q53" s="42">
        <v>9.2590299999999992</v>
      </c>
      <c r="R53" s="41">
        <v>134.04881</v>
      </c>
      <c r="S53" s="41">
        <v>12.9383</v>
      </c>
      <c r="T53" s="46">
        <v>146.987109</v>
      </c>
      <c r="U53" s="38" t="s">
        <v>29</v>
      </c>
      <c r="V53" s="33">
        <f t="shared" si="8"/>
        <v>-64.179778513774295</v>
      </c>
    </row>
    <row r="54" spans="1:22" ht="15" x14ac:dyDescent="0.2">
      <c r="A54" s="43" t="s">
        <v>9</v>
      </c>
      <c r="B54" s="40" t="s">
        <v>58</v>
      </c>
      <c r="C54" s="40" t="s">
        <v>32</v>
      </c>
      <c r="D54" s="40" t="s">
        <v>176</v>
      </c>
      <c r="E54" s="40" t="s">
        <v>177</v>
      </c>
      <c r="F54" s="40" t="s">
        <v>98</v>
      </c>
      <c r="G54" s="40" t="s">
        <v>136</v>
      </c>
      <c r="H54" s="44" t="s">
        <v>136</v>
      </c>
      <c r="I54" s="45">
        <v>10.78425</v>
      </c>
      <c r="J54" s="41">
        <v>0</v>
      </c>
      <c r="K54" s="42">
        <v>10.78425</v>
      </c>
      <c r="L54" s="41">
        <v>10.78425</v>
      </c>
      <c r="M54" s="41">
        <v>0</v>
      </c>
      <c r="N54" s="46">
        <v>10.78425</v>
      </c>
      <c r="O54" s="45">
        <v>0</v>
      </c>
      <c r="P54" s="41">
        <v>0</v>
      </c>
      <c r="Q54" s="42">
        <v>0</v>
      </c>
      <c r="R54" s="41">
        <v>20.9269</v>
      </c>
      <c r="S54" s="41">
        <v>0</v>
      </c>
      <c r="T54" s="46">
        <v>20.9269</v>
      </c>
      <c r="U54" s="38" t="s">
        <v>29</v>
      </c>
      <c r="V54" s="33">
        <f t="shared" si="8"/>
        <v>-48.467044808356704</v>
      </c>
    </row>
    <row r="55" spans="1:22" ht="15" x14ac:dyDescent="0.2">
      <c r="A55" s="43" t="s">
        <v>9</v>
      </c>
      <c r="B55" s="40" t="s">
        <v>39</v>
      </c>
      <c r="C55" s="40" t="s">
        <v>32</v>
      </c>
      <c r="D55" s="40" t="s">
        <v>176</v>
      </c>
      <c r="E55" s="40" t="s">
        <v>177</v>
      </c>
      <c r="F55" s="40" t="s">
        <v>98</v>
      </c>
      <c r="G55" s="40" t="s">
        <v>136</v>
      </c>
      <c r="H55" s="44" t="s">
        <v>136</v>
      </c>
      <c r="I55" s="45">
        <v>0</v>
      </c>
      <c r="J55" s="41">
        <v>0</v>
      </c>
      <c r="K55" s="42">
        <v>0</v>
      </c>
      <c r="L55" s="41">
        <v>0</v>
      </c>
      <c r="M55" s="41">
        <v>0</v>
      </c>
      <c r="N55" s="46">
        <v>0</v>
      </c>
      <c r="O55" s="45">
        <v>0</v>
      </c>
      <c r="P55" s="41">
        <v>0</v>
      </c>
      <c r="Q55" s="42">
        <v>0</v>
      </c>
      <c r="R55" s="41">
        <v>4.2839999999999998</v>
      </c>
      <c r="S55" s="41">
        <v>0</v>
      </c>
      <c r="T55" s="46">
        <v>4.2839999999999998</v>
      </c>
      <c r="U55" s="38" t="s">
        <v>29</v>
      </c>
      <c r="V55" s="39" t="s">
        <v>29</v>
      </c>
    </row>
    <row r="56" spans="1:22" ht="15" x14ac:dyDescent="0.2">
      <c r="A56" s="43" t="s">
        <v>9</v>
      </c>
      <c r="B56" s="40" t="s">
        <v>39</v>
      </c>
      <c r="C56" s="40" t="s">
        <v>32</v>
      </c>
      <c r="D56" s="40" t="s">
        <v>178</v>
      </c>
      <c r="E56" s="40" t="s">
        <v>179</v>
      </c>
      <c r="F56" s="40" t="s">
        <v>57</v>
      </c>
      <c r="G56" s="40" t="s">
        <v>180</v>
      </c>
      <c r="H56" s="44" t="s">
        <v>180</v>
      </c>
      <c r="I56" s="45">
        <v>0</v>
      </c>
      <c r="J56" s="41">
        <v>56.986978000000001</v>
      </c>
      <c r="K56" s="42">
        <v>56.986978000000001</v>
      </c>
      <c r="L56" s="41">
        <v>0</v>
      </c>
      <c r="M56" s="41">
        <v>664.09931300000005</v>
      </c>
      <c r="N56" s="46">
        <v>664.09931300000005</v>
      </c>
      <c r="O56" s="45">
        <v>0</v>
      </c>
      <c r="P56" s="41">
        <v>56.820569999999996</v>
      </c>
      <c r="Q56" s="42">
        <v>56.820569999999996</v>
      </c>
      <c r="R56" s="41">
        <v>21.67869</v>
      </c>
      <c r="S56" s="41">
        <v>619.26170000000002</v>
      </c>
      <c r="T56" s="46">
        <v>640.94038999999998</v>
      </c>
      <c r="U56" s="27">
        <f t="shared" si="7"/>
        <v>0.29286577026594873</v>
      </c>
      <c r="V56" s="33">
        <f t="shared" si="8"/>
        <v>3.6132725228940732</v>
      </c>
    </row>
    <row r="57" spans="1:22" ht="15" x14ac:dyDescent="0.2">
      <c r="A57" s="43" t="s">
        <v>9</v>
      </c>
      <c r="B57" s="40" t="s">
        <v>39</v>
      </c>
      <c r="C57" s="40" t="s">
        <v>32</v>
      </c>
      <c r="D57" s="40" t="s">
        <v>181</v>
      </c>
      <c r="E57" s="40" t="s">
        <v>182</v>
      </c>
      <c r="F57" s="40" t="s">
        <v>20</v>
      </c>
      <c r="G57" s="40" t="s">
        <v>183</v>
      </c>
      <c r="H57" s="44" t="s">
        <v>183</v>
      </c>
      <c r="I57" s="45">
        <v>77.676242999999999</v>
      </c>
      <c r="J57" s="41">
        <v>57.141288000000003</v>
      </c>
      <c r="K57" s="42">
        <v>134.817531</v>
      </c>
      <c r="L57" s="41">
        <v>362.54555599999998</v>
      </c>
      <c r="M57" s="41">
        <v>502.66934800000001</v>
      </c>
      <c r="N57" s="46">
        <v>865.21490400000005</v>
      </c>
      <c r="O57" s="45">
        <v>36.522981999999999</v>
      </c>
      <c r="P57" s="41">
        <v>58.335180999999999</v>
      </c>
      <c r="Q57" s="42">
        <v>94.858161999999993</v>
      </c>
      <c r="R57" s="41">
        <v>357.01122600000002</v>
      </c>
      <c r="S57" s="41">
        <v>572.52118599999994</v>
      </c>
      <c r="T57" s="46">
        <v>929.53241200000002</v>
      </c>
      <c r="U57" s="27">
        <f t="shared" si="7"/>
        <v>42.125388219097061</v>
      </c>
      <c r="V57" s="33">
        <f t="shared" si="8"/>
        <v>-6.9193400003785932</v>
      </c>
    </row>
    <row r="58" spans="1:22" ht="15" x14ac:dyDescent="0.2">
      <c r="A58" s="43" t="s">
        <v>9</v>
      </c>
      <c r="B58" s="40" t="s">
        <v>58</v>
      </c>
      <c r="C58" s="40" t="s">
        <v>32</v>
      </c>
      <c r="D58" s="40" t="s">
        <v>184</v>
      </c>
      <c r="E58" s="40" t="s">
        <v>185</v>
      </c>
      <c r="F58" s="40" t="s">
        <v>57</v>
      </c>
      <c r="G58" s="40" t="s">
        <v>56</v>
      </c>
      <c r="H58" s="44" t="s">
        <v>153</v>
      </c>
      <c r="I58" s="45">
        <v>38.159999999999997</v>
      </c>
      <c r="J58" s="41">
        <v>0</v>
      </c>
      <c r="K58" s="42">
        <v>38.159999999999997</v>
      </c>
      <c r="L58" s="41">
        <v>38.159999999999997</v>
      </c>
      <c r="M58" s="41">
        <v>0</v>
      </c>
      <c r="N58" s="46">
        <v>38.159999999999997</v>
      </c>
      <c r="O58" s="45">
        <v>0</v>
      </c>
      <c r="P58" s="41">
        <v>0</v>
      </c>
      <c r="Q58" s="42">
        <v>0</v>
      </c>
      <c r="R58" s="41">
        <v>67.471999999999994</v>
      </c>
      <c r="S58" s="41">
        <v>0</v>
      </c>
      <c r="T58" s="46">
        <v>67.471999999999994</v>
      </c>
      <c r="U58" s="38" t="s">
        <v>29</v>
      </c>
      <c r="V58" s="33">
        <f t="shared" si="8"/>
        <v>-43.443206070666349</v>
      </c>
    </row>
    <row r="59" spans="1:22" ht="15" x14ac:dyDescent="0.2">
      <c r="A59" s="43" t="s">
        <v>9</v>
      </c>
      <c r="B59" s="40" t="s">
        <v>58</v>
      </c>
      <c r="C59" s="40" t="s">
        <v>40</v>
      </c>
      <c r="D59" s="40" t="s">
        <v>186</v>
      </c>
      <c r="E59" s="40" t="s">
        <v>187</v>
      </c>
      <c r="F59" s="40" t="s">
        <v>20</v>
      </c>
      <c r="G59" s="40" t="s">
        <v>94</v>
      </c>
      <c r="H59" s="44" t="s">
        <v>188</v>
      </c>
      <c r="I59" s="45">
        <v>34</v>
      </c>
      <c r="J59" s="41">
        <v>0</v>
      </c>
      <c r="K59" s="42">
        <v>34</v>
      </c>
      <c r="L59" s="41">
        <v>412.1</v>
      </c>
      <c r="M59" s="41">
        <v>0</v>
      </c>
      <c r="N59" s="46">
        <v>412.1</v>
      </c>
      <c r="O59" s="45">
        <v>30.6</v>
      </c>
      <c r="P59" s="41">
        <v>0</v>
      </c>
      <c r="Q59" s="42">
        <v>30.6</v>
      </c>
      <c r="R59" s="41">
        <v>128.19999999999999</v>
      </c>
      <c r="S59" s="41">
        <v>0</v>
      </c>
      <c r="T59" s="46">
        <v>128.19999999999999</v>
      </c>
      <c r="U59" s="27">
        <f t="shared" si="7"/>
        <v>11.111111111111116</v>
      </c>
      <c r="V59" s="39" t="s">
        <v>29</v>
      </c>
    </row>
    <row r="60" spans="1:22" ht="15" x14ac:dyDescent="0.2">
      <c r="A60" s="43" t="s">
        <v>9</v>
      </c>
      <c r="B60" s="40" t="s">
        <v>39</v>
      </c>
      <c r="C60" s="40" t="s">
        <v>40</v>
      </c>
      <c r="D60" s="40" t="s">
        <v>186</v>
      </c>
      <c r="E60" s="40" t="s">
        <v>189</v>
      </c>
      <c r="F60" s="40" t="s">
        <v>43</v>
      </c>
      <c r="G60" s="40" t="s">
        <v>61</v>
      </c>
      <c r="H60" s="44" t="s">
        <v>190</v>
      </c>
      <c r="I60" s="45">
        <v>0</v>
      </c>
      <c r="J60" s="41">
        <v>0</v>
      </c>
      <c r="K60" s="42">
        <v>0</v>
      </c>
      <c r="L60" s="41">
        <v>0</v>
      </c>
      <c r="M60" s="41">
        <v>0</v>
      </c>
      <c r="N60" s="46">
        <v>0</v>
      </c>
      <c r="O60" s="45">
        <v>0</v>
      </c>
      <c r="P60" s="41">
        <v>0</v>
      </c>
      <c r="Q60" s="42">
        <v>0</v>
      </c>
      <c r="R60" s="41">
        <v>346.9</v>
      </c>
      <c r="S60" s="41">
        <v>0</v>
      </c>
      <c r="T60" s="46">
        <v>346.9</v>
      </c>
      <c r="U60" s="38" t="s">
        <v>29</v>
      </c>
      <c r="V60" s="39" t="s">
        <v>29</v>
      </c>
    </row>
    <row r="61" spans="1:22" ht="15" x14ac:dyDescent="0.2">
      <c r="A61" s="43" t="s">
        <v>9</v>
      </c>
      <c r="B61" s="40" t="s">
        <v>39</v>
      </c>
      <c r="C61" s="40" t="s">
        <v>32</v>
      </c>
      <c r="D61" s="40" t="s">
        <v>191</v>
      </c>
      <c r="E61" s="40" t="s">
        <v>192</v>
      </c>
      <c r="F61" s="40" t="s">
        <v>98</v>
      </c>
      <c r="G61" s="40" t="s">
        <v>193</v>
      </c>
      <c r="H61" s="44" t="s">
        <v>194</v>
      </c>
      <c r="I61" s="45">
        <v>0</v>
      </c>
      <c r="J61" s="41">
        <v>0</v>
      </c>
      <c r="K61" s="42">
        <v>0</v>
      </c>
      <c r="L61" s="41">
        <v>614.96490500000004</v>
      </c>
      <c r="M61" s="41">
        <v>0</v>
      </c>
      <c r="N61" s="46">
        <v>614.96490500000004</v>
      </c>
      <c r="O61" s="45">
        <v>110.311397</v>
      </c>
      <c r="P61" s="41">
        <v>0</v>
      </c>
      <c r="Q61" s="42">
        <v>110.311397</v>
      </c>
      <c r="R61" s="41">
        <v>1033.201658</v>
      </c>
      <c r="S61" s="41">
        <v>0</v>
      </c>
      <c r="T61" s="46">
        <v>1033.201658</v>
      </c>
      <c r="U61" s="38" t="s">
        <v>29</v>
      </c>
      <c r="V61" s="33">
        <f t="shared" si="8"/>
        <v>-40.479682718434042</v>
      </c>
    </row>
    <row r="62" spans="1:22" ht="15" x14ac:dyDescent="0.2">
      <c r="A62" s="43" t="s">
        <v>9</v>
      </c>
      <c r="B62" s="40" t="s">
        <v>39</v>
      </c>
      <c r="C62" s="40" t="s">
        <v>32</v>
      </c>
      <c r="D62" s="40" t="s">
        <v>191</v>
      </c>
      <c r="E62" s="40" t="s">
        <v>195</v>
      </c>
      <c r="F62" s="40" t="s">
        <v>98</v>
      </c>
      <c r="G62" s="40" t="s">
        <v>193</v>
      </c>
      <c r="H62" s="44" t="s">
        <v>194</v>
      </c>
      <c r="I62" s="45">
        <v>0</v>
      </c>
      <c r="J62" s="41">
        <v>0</v>
      </c>
      <c r="K62" s="42">
        <v>0</v>
      </c>
      <c r="L62" s="41">
        <v>121.35277000000001</v>
      </c>
      <c r="M62" s="41">
        <v>0</v>
      </c>
      <c r="N62" s="46">
        <v>121.35277000000001</v>
      </c>
      <c r="O62" s="45">
        <v>0</v>
      </c>
      <c r="P62" s="41">
        <v>0</v>
      </c>
      <c r="Q62" s="42">
        <v>0</v>
      </c>
      <c r="R62" s="41">
        <v>0</v>
      </c>
      <c r="S62" s="41">
        <v>0</v>
      </c>
      <c r="T62" s="46">
        <v>0</v>
      </c>
      <c r="U62" s="38" t="s">
        <v>29</v>
      </c>
      <c r="V62" s="39" t="s">
        <v>29</v>
      </c>
    </row>
    <row r="63" spans="1:22" ht="15" x14ac:dyDescent="0.2">
      <c r="A63" s="43" t="s">
        <v>9</v>
      </c>
      <c r="B63" s="40" t="s">
        <v>39</v>
      </c>
      <c r="C63" s="40" t="s">
        <v>40</v>
      </c>
      <c r="D63" s="40" t="s">
        <v>196</v>
      </c>
      <c r="E63" s="40" t="s">
        <v>197</v>
      </c>
      <c r="F63" s="40" t="s">
        <v>98</v>
      </c>
      <c r="G63" s="40" t="s">
        <v>98</v>
      </c>
      <c r="H63" s="44" t="s">
        <v>198</v>
      </c>
      <c r="I63" s="45">
        <v>0</v>
      </c>
      <c r="J63" s="41">
        <v>0</v>
      </c>
      <c r="K63" s="42">
        <v>0</v>
      </c>
      <c r="L63" s="41">
        <v>96.99</v>
      </c>
      <c r="M63" s="41">
        <v>0</v>
      </c>
      <c r="N63" s="46">
        <v>96.99</v>
      </c>
      <c r="O63" s="45">
        <v>25.11</v>
      </c>
      <c r="P63" s="41">
        <v>0</v>
      </c>
      <c r="Q63" s="42">
        <v>25.11</v>
      </c>
      <c r="R63" s="41">
        <v>112.42394</v>
      </c>
      <c r="S63" s="41">
        <v>0</v>
      </c>
      <c r="T63" s="46">
        <v>112.42394</v>
      </c>
      <c r="U63" s="38" t="s">
        <v>29</v>
      </c>
      <c r="V63" s="33">
        <f t="shared" si="8"/>
        <v>-13.728339355478914</v>
      </c>
    </row>
    <row r="64" spans="1:22" ht="15" x14ac:dyDescent="0.2">
      <c r="A64" s="43" t="s">
        <v>9</v>
      </c>
      <c r="B64" s="40" t="s">
        <v>58</v>
      </c>
      <c r="C64" s="40" t="s">
        <v>32</v>
      </c>
      <c r="D64" s="40" t="s">
        <v>199</v>
      </c>
      <c r="E64" s="40" t="s">
        <v>200</v>
      </c>
      <c r="F64" s="40" t="s">
        <v>57</v>
      </c>
      <c r="G64" s="40" t="s">
        <v>56</v>
      </c>
      <c r="H64" s="44" t="s">
        <v>153</v>
      </c>
      <c r="I64" s="45">
        <v>0</v>
      </c>
      <c r="J64" s="41">
        <v>0</v>
      </c>
      <c r="K64" s="42">
        <v>0</v>
      </c>
      <c r="L64" s="41">
        <v>0</v>
      </c>
      <c r="M64" s="41">
        <v>0</v>
      </c>
      <c r="N64" s="46">
        <v>0</v>
      </c>
      <c r="O64" s="45">
        <v>0</v>
      </c>
      <c r="P64" s="41">
        <v>0</v>
      </c>
      <c r="Q64" s="42">
        <v>0</v>
      </c>
      <c r="R64" s="41">
        <v>39.908428000000001</v>
      </c>
      <c r="S64" s="41">
        <v>0</v>
      </c>
      <c r="T64" s="46">
        <v>39.908428000000001</v>
      </c>
      <c r="U64" s="38" t="s">
        <v>29</v>
      </c>
      <c r="V64" s="39" t="s">
        <v>29</v>
      </c>
    </row>
    <row r="65" spans="1:22" ht="15" x14ac:dyDescent="0.2">
      <c r="A65" s="43" t="s">
        <v>9</v>
      </c>
      <c r="B65" s="40" t="s">
        <v>58</v>
      </c>
      <c r="C65" s="40" t="s">
        <v>32</v>
      </c>
      <c r="D65" s="40" t="s">
        <v>199</v>
      </c>
      <c r="E65" s="40" t="s">
        <v>201</v>
      </c>
      <c r="F65" s="40" t="s">
        <v>57</v>
      </c>
      <c r="G65" s="40" t="s">
        <v>56</v>
      </c>
      <c r="H65" s="44" t="s">
        <v>153</v>
      </c>
      <c r="I65" s="45">
        <v>0</v>
      </c>
      <c r="J65" s="41">
        <v>0</v>
      </c>
      <c r="K65" s="42">
        <v>0</v>
      </c>
      <c r="L65" s="41">
        <v>0</v>
      </c>
      <c r="M65" s="41">
        <v>0</v>
      </c>
      <c r="N65" s="46">
        <v>0</v>
      </c>
      <c r="O65" s="45">
        <v>0</v>
      </c>
      <c r="P65" s="41">
        <v>0</v>
      </c>
      <c r="Q65" s="42">
        <v>0</v>
      </c>
      <c r="R65" s="41">
        <v>38.994199999999999</v>
      </c>
      <c r="S65" s="41">
        <v>0</v>
      </c>
      <c r="T65" s="46">
        <v>38.994199999999999</v>
      </c>
      <c r="U65" s="38" t="s">
        <v>29</v>
      </c>
      <c r="V65" s="39" t="s">
        <v>29</v>
      </c>
    </row>
    <row r="66" spans="1:22" ht="15" x14ac:dyDescent="0.2">
      <c r="A66" s="43" t="s">
        <v>9</v>
      </c>
      <c r="B66" s="40" t="s">
        <v>39</v>
      </c>
      <c r="C66" s="40" t="s">
        <v>40</v>
      </c>
      <c r="D66" s="40" t="s">
        <v>202</v>
      </c>
      <c r="E66" s="40" t="s">
        <v>203</v>
      </c>
      <c r="F66" s="40" t="s">
        <v>43</v>
      </c>
      <c r="G66" s="40" t="s">
        <v>44</v>
      </c>
      <c r="H66" s="44" t="s">
        <v>45</v>
      </c>
      <c r="I66" s="45">
        <v>0</v>
      </c>
      <c r="J66" s="41">
        <v>3.338006</v>
      </c>
      <c r="K66" s="42">
        <v>3.338006</v>
      </c>
      <c r="L66" s="41">
        <v>38.689405999999998</v>
      </c>
      <c r="M66" s="41">
        <v>115.15585799999999</v>
      </c>
      <c r="N66" s="46">
        <v>153.84526399999999</v>
      </c>
      <c r="O66" s="45">
        <v>0</v>
      </c>
      <c r="P66" s="41">
        <v>9.0244499999999999</v>
      </c>
      <c r="Q66" s="42">
        <v>9.0244499999999999</v>
      </c>
      <c r="R66" s="41">
        <v>0</v>
      </c>
      <c r="S66" s="41">
        <v>89.946852000000007</v>
      </c>
      <c r="T66" s="46">
        <v>89.946852000000007</v>
      </c>
      <c r="U66" s="27">
        <f t="shared" si="7"/>
        <v>-63.011529788518963</v>
      </c>
      <c r="V66" s="33">
        <f t="shared" si="8"/>
        <v>71.04018715407625</v>
      </c>
    </row>
    <row r="67" spans="1:22" ht="15" x14ac:dyDescent="0.2">
      <c r="A67" s="43" t="s">
        <v>9</v>
      </c>
      <c r="B67" s="40" t="s">
        <v>58</v>
      </c>
      <c r="C67" s="40" t="s">
        <v>32</v>
      </c>
      <c r="D67" s="40" t="s">
        <v>204</v>
      </c>
      <c r="E67" s="40" t="s">
        <v>205</v>
      </c>
      <c r="F67" s="40" t="s">
        <v>21</v>
      </c>
      <c r="G67" s="40" t="s">
        <v>206</v>
      </c>
      <c r="H67" s="44" t="s">
        <v>207</v>
      </c>
      <c r="I67" s="45">
        <v>75.924407000000002</v>
      </c>
      <c r="J67" s="41">
        <v>0</v>
      </c>
      <c r="K67" s="42">
        <v>75.924407000000002</v>
      </c>
      <c r="L67" s="41">
        <v>1271.4393250000001</v>
      </c>
      <c r="M67" s="41">
        <v>0</v>
      </c>
      <c r="N67" s="46">
        <v>1271.4393250000001</v>
      </c>
      <c r="O67" s="45">
        <v>229.986999</v>
      </c>
      <c r="P67" s="41">
        <v>0</v>
      </c>
      <c r="Q67" s="42">
        <v>229.986999</v>
      </c>
      <c r="R67" s="41">
        <v>5919.0650100000003</v>
      </c>
      <c r="S67" s="41">
        <v>0</v>
      </c>
      <c r="T67" s="46">
        <v>5919.0650100000003</v>
      </c>
      <c r="U67" s="27">
        <f t="shared" si="7"/>
        <v>-66.98752219467849</v>
      </c>
      <c r="V67" s="33">
        <f t="shared" si="8"/>
        <v>-78.51959181303198</v>
      </c>
    </row>
    <row r="68" spans="1:22" ht="15" x14ac:dyDescent="0.2">
      <c r="A68" s="43" t="s">
        <v>9</v>
      </c>
      <c r="B68" s="40" t="s">
        <v>58</v>
      </c>
      <c r="C68" s="40" t="s">
        <v>40</v>
      </c>
      <c r="D68" s="40" t="s">
        <v>208</v>
      </c>
      <c r="E68" s="40" t="s">
        <v>209</v>
      </c>
      <c r="F68" s="40" t="s">
        <v>57</v>
      </c>
      <c r="G68" s="40" t="s">
        <v>57</v>
      </c>
      <c r="H68" s="44" t="s">
        <v>210</v>
      </c>
      <c r="I68" s="45">
        <v>0</v>
      </c>
      <c r="J68" s="41">
        <v>0</v>
      </c>
      <c r="K68" s="42">
        <v>0</v>
      </c>
      <c r="L68" s="41">
        <v>0</v>
      </c>
      <c r="M68" s="41">
        <v>0</v>
      </c>
      <c r="N68" s="46">
        <v>0</v>
      </c>
      <c r="O68" s="45">
        <v>0</v>
      </c>
      <c r="P68" s="41">
        <v>0</v>
      </c>
      <c r="Q68" s="42">
        <v>0</v>
      </c>
      <c r="R68" s="41">
        <v>52.374499999999998</v>
      </c>
      <c r="S68" s="41">
        <v>0</v>
      </c>
      <c r="T68" s="46">
        <v>52.374499999999998</v>
      </c>
      <c r="U68" s="38" t="s">
        <v>29</v>
      </c>
      <c r="V68" s="39" t="s">
        <v>29</v>
      </c>
    </row>
    <row r="69" spans="1:22" ht="15" x14ac:dyDescent="0.2">
      <c r="A69" s="43" t="s">
        <v>9</v>
      </c>
      <c r="B69" s="40" t="s">
        <v>39</v>
      </c>
      <c r="C69" s="40" t="s">
        <v>40</v>
      </c>
      <c r="D69" s="40" t="s">
        <v>211</v>
      </c>
      <c r="E69" s="40" t="s">
        <v>212</v>
      </c>
      <c r="F69" s="40" t="s">
        <v>43</v>
      </c>
      <c r="G69" s="40" t="s">
        <v>213</v>
      </c>
      <c r="H69" s="44" t="s">
        <v>214</v>
      </c>
      <c r="I69" s="45">
        <v>0</v>
      </c>
      <c r="J69" s="41">
        <v>0</v>
      </c>
      <c r="K69" s="42">
        <v>0</v>
      </c>
      <c r="L69" s="41">
        <v>756.69757600000003</v>
      </c>
      <c r="M69" s="41">
        <v>14.430217000000001</v>
      </c>
      <c r="N69" s="46">
        <v>771.127793</v>
      </c>
      <c r="O69" s="45">
        <v>0</v>
      </c>
      <c r="P69" s="41">
        <v>0</v>
      </c>
      <c r="Q69" s="42">
        <v>0</v>
      </c>
      <c r="R69" s="41">
        <v>0</v>
      </c>
      <c r="S69" s="41">
        <v>0</v>
      </c>
      <c r="T69" s="46">
        <v>0</v>
      </c>
      <c r="U69" s="38" t="s">
        <v>29</v>
      </c>
      <c r="V69" s="39" t="s">
        <v>29</v>
      </c>
    </row>
    <row r="70" spans="1:22" ht="15" x14ac:dyDescent="0.2">
      <c r="A70" s="43" t="s">
        <v>9</v>
      </c>
      <c r="B70" s="40" t="s">
        <v>39</v>
      </c>
      <c r="C70" s="40" t="s">
        <v>40</v>
      </c>
      <c r="D70" s="40" t="s">
        <v>211</v>
      </c>
      <c r="E70" s="40" t="s">
        <v>215</v>
      </c>
      <c r="F70" s="40" t="s">
        <v>43</v>
      </c>
      <c r="G70" s="40" t="s">
        <v>213</v>
      </c>
      <c r="H70" s="44" t="s">
        <v>214</v>
      </c>
      <c r="I70" s="45">
        <v>145.66573399999999</v>
      </c>
      <c r="J70" s="41">
        <v>0.84516000000000002</v>
      </c>
      <c r="K70" s="42">
        <v>146.51089400000001</v>
      </c>
      <c r="L70" s="41">
        <v>532.88058999999998</v>
      </c>
      <c r="M70" s="41">
        <v>4.6807730000000003</v>
      </c>
      <c r="N70" s="46">
        <v>537.56136300000003</v>
      </c>
      <c r="O70" s="45">
        <v>0</v>
      </c>
      <c r="P70" s="41">
        <v>0</v>
      </c>
      <c r="Q70" s="42">
        <v>0</v>
      </c>
      <c r="R70" s="41">
        <v>0</v>
      </c>
      <c r="S70" s="41">
        <v>0</v>
      </c>
      <c r="T70" s="46">
        <v>0</v>
      </c>
      <c r="U70" s="38" t="s">
        <v>29</v>
      </c>
      <c r="V70" s="39" t="s">
        <v>29</v>
      </c>
    </row>
    <row r="71" spans="1:22" ht="15" x14ac:dyDescent="0.2">
      <c r="A71" s="43" t="s">
        <v>9</v>
      </c>
      <c r="B71" s="40" t="s">
        <v>39</v>
      </c>
      <c r="C71" s="40" t="s">
        <v>40</v>
      </c>
      <c r="D71" s="40" t="s">
        <v>211</v>
      </c>
      <c r="E71" s="40" t="s">
        <v>215</v>
      </c>
      <c r="F71" s="40" t="s">
        <v>43</v>
      </c>
      <c r="G71" s="40" t="s">
        <v>213</v>
      </c>
      <c r="H71" s="44" t="s">
        <v>214</v>
      </c>
      <c r="I71" s="45">
        <v>0</v>
      </c>
      <c r="J71" s="41">
        <v>0</v>
      </c>
      <c r="K71" s="42">
        <v>0</v>
      </c>
      <c r="L71" s="41">
        <v>261.00568299999998</v>
      </c>
      <c r="M71" s="41">
        <v>9.3981119999999994</v>
      </c>
      <c r="N71" s="46">
        <v>270.403795</v>
      </c>
      <c r="O71" s="45">
        <v>135.372589</v>
      </c>
      <c r="P71" s="41">
        <v>2.2455340000000001</v>
      </c>
      <c r="Q71" s="42">
        <v>137.618123</v>
      </c>
      <c r="R71" s="41">
        <v>1239.6443469999999</v>
      </c>
      <c r="S71" s="41">
        <v>38.306348999999997</v>
      </c>
      <c r="T71" s="46">
        <v>1277.9506960000001</v>
      </c>
      <c r="U71" s="38" t="s">
        <v>29</v>
      </c>
      <c r="V71" s="33">
        <f t="shared" si="8"/>
        <v>-78.840827283371183</v>
      </c>
    </row>
    <row r="72" spans="1:22" ht="15" x14ac:dyDescent="0.2">
      <c r="A72" s="43" t="s">
        <v>9</v>
      </c>
      <c r="B72" s="40" t="s">
        <v>39</v>
      </c>
      <c r="C72" s="40" t="s">
        <v>32</v>
      </c>
      <c r="D72" s="40" t="s">
        <v>216</v>
      </c>
      <c r="E72" s="40" t="s">
        <v>217</v>
      </c>
      <c r="F72" s="40" t="s">
        <v>57</v>
      </c>
      <c r="G72" s="40" t="s">
        <v>56</v>
      </c>
      <c r="H72" s="44" t="s">
        <v>218</v>
      </c>
      <c r="I72" s="45">
        <v>61.748280000000001</v>
      </c>
      <c r="J72" s="41">
        <v>0</v>
      </c>
      <c r="K72" s="42">
        <v>61.748280000000001</v>
      </c>
      <c r="L72" s="41">
        <v>721.59634600000004</v>
      </c>
      <c r="M72" s="41">
        <v>0</v>
      </c>
      <c r="N72" s="46">
        <v>721.59634600000004</v>
      </c>
      <c r="O72" s="45">
        <v>83.509529999999998</v>
      </c>
      <c r="P72" s="41">
        <v>0</v>
      </c>
      <c r="Q72" s="42">
        <v>83.509529999999998</v>
      </c>
      <c r="R72" s="41">
        <v>983.29485499999998</v>
      </c>
      <c r="S72" s="41">
        <v>0</v>
      </c>
      <c r="T72" s="46">
        <v>983.29485499999998</v>
      </c>
      <c r="U72" s="27">
        <f t="shared" si="7"/>
        <v>-26.058403154705811</v>
      </c>
      <c r="V72" s="33">
        <f t="shared" si="8"/>
        <v>-26.614449131842544</v>
      </c>
    </row>
    <row r="73" spans="1:22" ht="15" x14ac:dyDescent="0.2">
      <c r="A73" s="43" t="s">
        <v>9</v>
      </c>
      <c r="B73" s="40" t="s">
        <v>39</v>
      </c>
      <c r="C73" s="40" t="s">
        <v>32</v>
      </c>
      <c r="D73" s="40" t="s">
        <v>216</v>
      </c>
      <c r="E73" s="40" t="s">
        <v>275</v>
      </c>
      <c r="F73" s="40" t="s">
        <v>57</v>
      </c>
      <c r="G73" s="40" t="s">
        <v>56</v>
      </c>
      <c r="H73" s="44" t="s">
        <v>276</v>
      </c>
      <c r="I73" s="45">
        <v>0</v>
      </c>
      <c r="J73" s="41">
        <v>0</v>
      </c>
      <c r="K73" s="42">
        <v>0</v>
      </c>
      <c r="L73" s="41">
        <v>0</v>
      </c>
      <c r="M73" s="41">
        <v>0</v>
      </c>
      <c r="N73" s="46">
        <v>0</v>
      </c>
      <c r="O73" s="45">
        <v>0</v>
      </c>
      <c r="P73" s="41">
        <v>0</v>
      </c>
      <c r="Q73" s="42">
        <v>0</v>
      </c>
      <c r="R73" s="41">
        <v>0</v>
      </c>
      <c r="S73" s="41">
        <v>0.33005699999999999</v>
      </c>
      <c r="T73" s="46">
        <v>0.33005699999999999</v>
      </c>
      <c r="U73" s="38" t="s">
        <v>29</v>
      </c>
      <c r="V73" s="39" t="s">
        <v>29</v>
      </c>
    </row>
    <row r="74" spans="1:22" ht="15" x14ac:dyDescent="0.2">
      <c r="A74" s="43" t="s">
        <v>9</v>
      </c>
      <c r="B74" s="40" t="s">
        <v>39</v>
      </c>
      <c r="C74" s="40" t="s">
        <v>40</v>
      </c>
      <c r="D74" s="40" t="s">
        <v>219</v>
      </c>
      <c r="E74" s="40" t="s">
        <v>220</v>
      </c>
      <c r="F74" s="40" t="s">
        <v>98</v>
      </c>
      <c r="G74" s="40" t="s">
        <v>136</v>
      </c>
      <c r="H74" s="44" t="s">
        <v>221</v>
      </c>
      <c r="I74" s="45">
        <v>1E-4</v>
      </c>
      <c r="J74" s="41">
        <v>0</v>
      </c>
      <c r="K74" s="42">
        <v>1E-4</v>
      </c>
      <c r="L74" s="41">
        <v>1.5E-3</v>
      </c>
      <c r="M74" s="41">
        <v>0</v>
      </c>
      <c r="N74" s="46">
        <v>1.5E-3</v>
      </c>
      <c r="O74" s="45">
        <v>1E-3</v>
      </c>
      <c r="P74" s="41">
        <v>0</v>
      </c>
      <c r="Q74" s="42">
        <v>1E-3</v>
      </c>
      <c r="R74" s="41">
        <v>2.0999999999999999E-3</v>
      </c>
      <c r="S74" s="41">
        <v>0</v>
      </c>
      <c r="T74" s="46">
        <v>2.0999999999999999E-3</v>
      </c>
      <c r="U74" s="27">
        <f t="shared" si="7"/>
        <v>-90</v>
      </c>
      <c r="V74" s="33">
        <f t="shared" si="8"/>
        <v>-28.571428571428569</v>
      </c>
    </row>
    <row r="75" spans="1:22" ht="15" x14ac:dyDescent="0.2">
      <c r="A75" s="43" t="s">
        <v>9</v>
      </c>
      <c r="B75" s="40" t="s">
        <v>39</v>
      </c>
      <c r="C75" s="40" t="s">
        <v>32</v>
      </c>
      <c r="D75" s="40" t="s">
        <v>222</v>
      </c>
      <c r="E75" s="40" t="s">
        <v>223</v>
      </c>
      <c r="F75" s="40" t="s">
        <v>43</v>
      </c>
      <c r="G75" s="40" t="s">
        <v>65</v>
      </c>
      <c r="H75" s="44" t="s">
        <v>224</v>
      </c>
      <c r="I75" s="45">
        <v>262.16714999999999</v>
      </c>
      <c r="J75" s="41">
        <v>59.104626000000003</v>
      </c>
      <c r="K75" s="42">
        <v>321.27177599999999</v>
      </c>
      <c r="L75" s="41">
        <v>2624.2277800000002</v>
      </c>
      <c r="M75" s="41">
        <v>801.24561400000005</v>
      </c>
      <c r="N75" s="46">
        <v>3425.4733940000001</v>
      </c>
      <c r="O75" s="45">
        <v>209.28504000000001</v>
      </c>
      <c r="P75" s="41">
        <v>94.750510000000006</v>
      </c>
      <c r="Q75" s="42">
        <v>304.03555</v>
      </c>
      <c r="R75" s="41">
        <v>1529.164033</v>
      </c>
      <c r="S75" s="41">
        <v>864.82367099999999</v>
      </c>
      <c r="T75" s="46">
        <v>2393.9877040000001</v>
      </c>
      <c r="U75" s="27">
        <f t="shared" si="7"/>
        <v>5.6691482295409212</v>
      </c>
      <c r="V75" s="33">
        <f t="shared" si="8"/>
        <v>43.086507431785883</v>
      </c>
    </row>
    <row r="76" spans="1:22" ht="15" x14ac:dyDescent="0.2">
      <c r="A76" s="43" t="s">
        <v>9</v>
      </c>
      <c r="B76" s="40" t="s">
        <v>39</v>
      </c>
      <c r="C76" s="40" t="s">
        <v>32</v>
      </c>
      <c r="D76" s="40" t="s">
        <v>225</v>
      </c>
      <c r="E76" s="40" t="s">
        <v>226</v>
      </c>
      <c r="F76" s="40" t="s">
        <v>20</v>
      </c>
      <c r="G76" s="40" t="s">
        <v>158</v>
      </c>
      <c r="H76" s="44" t="s">
        <v>227</v>
      </c>
      <c r="I76" s="45">
        <v>1.37449</v>
      </c>
      <c r="J76" s="41">
        <v>0.66752699999999998</v>
      </c>
      <c r="K76" s="42">
        <v>2.042017</v>
      </c>
      <c r="L76" s="41">
        <v>147.53221099999999</v>
      </c>
      <c r="M76" s="41">
        <v>64.646037000000007</v>
      </c>
      <c r="N76" s="46">
        <v>212.178248</v>
      </c>
      <c r="O76" s="45">
        <v>26.408024999999999</v>
      </c>
      <c r="P76" s="41">
        <v>14.358402</v>
      </c>
      <c r="Q76" s="42">
        <v>40.766427</v>
      </c>
      <c r="R76" s="41">
        <v>136.58457799999999</v>
      </c>
      <c r="S76" s="41">
        <v>112.833968</v>
      </c>
      <c r="T76" s="46">
        <v>249.41854699999999</v>
      </c>
      <c r="U76" s="27">
        <f t="shared" si="7"/>
        <v>-94.990934574668515</v>
      </c>
      <c r="V76" s="33">
        <f t="shared" si="8"/>
        <v>-14.930845940658932</v>
      </c>
    </row>
    <row r="77" spans="1:22" ht="15" x14ac:dyDescent="0.2">
      <c r="A77" s="43" t="s">
        <v>9</v>
      </c>
      <c r="B77" s="40" t="s">
        <v>39</v>
      </c>
      <c r="C77" s="40" t="s">
        <v>40</v>
      </c>
      <c r="D77" s="40" t="s">
        <v>228</v>
      </c>
      <c r="E77" s="40" t="s">
        <v>229</v>
      </c>
      <c r="F77" s="40" t="s">
        <v>98</v>
      </c>
      <c r="G77" s="40" t="s">
        <v>98</v>
      </c>
      <c r="H77" s="44" t="s">
        <v>198</v>
      </c>
      <c r="I77" s="45">
        <v>0</v>
      </c>
      <c r="J77" s="41">
        <v>0</v>
      </c>
      <c r="K77" s="42">
        <v>0</v>
      </c>
      <c r="L77" s="41">
        <v>0</v>
      </c>
      <c r="M77" s="41">
        <v>0</v>
      </c>
      <c r="N77" s="46">
        <v>0</v>
      </c>
      <c r="O77" s="45">
        <v>0</v>
      </c>
      <c r="P77" s="41">
        <v>0</v>
      </c>
      <c r="Q77" s="42">
        <v>0</v>
      </c>
      <c r="R77" s="41">
        <v>25.360499999999998</v>
      </c>
      <c r="S77" s="41">
        <v>0</v>
      </c>
      <c r="T77" s="46">
        <v>25.360499999999998</v>
      </c>
      <c r="U77" s="38" t="s">
        <v>29</v>
      </c>
      <c r="V77" s="39" t="s">
        <v>29</v>
      </c>
    </row>
    <row r="78" spans="1:22" ht="15" x14ac:dyDescent="0.2">
      <c r="A78" s="43" t="s">
        <v>9</v>
      </c>
      <c r="B78" s="40" t="s">
        <v>39</v>
      </c>
      <c r="C78" s="40" t="s">
        <v>32</v>
      </c>
      <c r="D78" s="40" t="s">
        <v>230</v>
      </c>
      <c r="E78" s="40" t="s">
        <v>107</v>
      </c>
      <c r="F78" s="40" t="s">
        <v>80</v>
      </c>
      <c r="G78" s="40" t="s">
        <v>80</v>
      </c>
      <c r="H78" s="44" t="s">
        <v>108</v>
      </c>
      <c r="I78" s="45">
        <v>371.39923800000003</v>
      </c>
      <c r="J78" s="41">
        <v>67.731455999999994</v>
      </c>
      <c r="K78" s="42">
        <v>439.13069400000001</v>
      </c>
      <c r="L78" s="41">
        <v>3423.0892250000002</v>
      </c>
      <c r="M78" s="41">
        <v>694.96062700000004</v>
      </c>
      <c r="N78" s="46">
        <v>4118.0498530000004</v>
      </c>
      <c r="O78" s="45">
        <v>236.547788</v>
      </c>
      <c r="P78" s="41">
        <v>52.865163000000003</v>
      </c>
      <c r="Q78" s="42">
        <v>289.41295100000002</v>
      </c>
      <c r="R78" s="41">
        <v>2131.6964499999999</v>
      </c>
      <c r="S78" s="41">
        <v>408.570716</v>
      </c>
      <c r="T78" s="46">
        <v>2540.2671660000001</v>
      </c>
      <c r="U78" s="27">
        <f t="shared" si="7"/>
        <v>51.731528420785835</v>
      </c>
      <c r="V78" s="33">
        <f t="shared" si="8"/>
        <v>62.11089558286249</v>
      </c>
    </row>
    <row r="79" spans="1:22" ht="15" x14ac:dyDescent="0.2">
      <c r="A79" s="43" t="s">
        <v>9</v>
      </c>
      <c r="B79" s="40" t="s">
        <v>39</v>
      </c>
      <c r="C79" s="40" t="s">
        <v>40</v>
      </c>
      <c r="D79" s="40" t="s">
        <v>231</v>
      </c>
      <c r="E79" s="40" t="s">
        <v>232</v>
      </c>
      <c r="F79" s="40" t="s">
        <v>98</v>
      </c>
      <c r="G79" s="40" t="s">
        <v>136</v>
      </c>
      <c r="H79" s="44" t="s">
        <v>137</v>
      </c>
      <c r="I79" s="45">
        <v>5.4230859999999996</v>
      </c>
      <c r="J79" s="41">
        <v>0</v>
      </c>
      <c r="K79" s="42">
        <v>5.4230859999999996</v>
      </c>
      <c r="L79" s="41">
        <v>49.106368000000003</v>
      </c>
      <c r="M79" s="41">
        <v>0</v>
      </c>
      <c r="N79" s="46">
        <v>49.106368000000003</v>
      </c>
      <c r="O79" s="45">
        <v>9.6259960000000007</v>
      </c>
      <c r="P79" s="41">
        <v>0</v>
      </c>
      <c r="Q79" s="42">
        <v>9.6259960000000007</v>
      </c>
      <c r="R79" s="41">
        <v>62.757320999999997</v>
      </c>
      <c r="S79" s="41">
        <v>0</v>
      </c>
      <c r="T79" s="46">
        <v>62.757320999999997</v>
      </c>
      <c r="U79" s="27">
        <f t="shared" si="7"/>
        <v>-43.662079227957307</v>
      </c>
      <c r="V79" s="33">
        <f t="shared" si="8"/>
        <v>-21.751968985419236</v>
      </c>
    </row>
    <row r="80" spans="1:22" ht="15" x14ac:dyDescent="0.2">
      <c r="A80" s="43" t="s">
        <v>9</v>
      </c>
      <c r="B80" s="40" t="s">
        <v>39</v>
      </c>
      <c r="C80" s="40" t="s">
        <v>40</v>
      </c>
      <c r="D80" s="40" t="s">
        <v>233</v>
      </c>
      <c r="E80" s="40" t="s">
        <v>234</v>
      </c>
      <c r="F80" s="40" t="s">
        <v>98</v>
      </c>
      <c r="G80" s="40" t="s">
        <v>136</v>
      </c>
      <c r="H80" s="44" t="s">
        <v>137</v>
      </c>
      <c r="I80" s="45">
        <v>2.99</v>
      </c>
      <c r="J80" s="41">
        <v>0</v>
      </c>
      <c r="K80" s="42">
        <v>2.99</v>
      </c>
      <c r="L80" s="41">
        <v>82.99</v>
      </c>
      <c r="M80" s="41">
        <v>0</v>
      </c>
      <c r="N80" s="46">
        <v>82.99</v>
      </c>
      <c r="O80" s="45">
        <v>0</v>
      </c>
      <c r="P80" s="41">
        <v>0</v>
      </c>
      <c r="Q80" s="42">
        <v>0</v>
      </c>
      <c r="R80" s="41">
        <v>0</v>
      </c>
      <c r="S80" s="41">
        <v>0</v>
      </c>
      <c r="T80" s="46">
        <v>0</v>
      </c>
      <c r="U80" s="38" t="s">
        <v>29</v>
      </c>
      <c r="V80" s="39" t="s">
        <v>29</v>
      </c>
    </row>
    <row r="81" spans="1:22" ht="15" x14ac:dyDescent="0.2">
      <c r="A81" s="43" t="s">
        <v>9</v>
      </c>
      <c r="B81" s="40" t="s">
        <v>39</v>
      </c>
      <c r="C81" s="40" t="s">
        <v>40</v>
      </c>
      <c r="D81" s="40" t="s">
        <v>235</v>
      </c>
      <c r="E81" s="40" t="s">
        <v>236</v>
      </c>
      <c r="F81" s="40" t="s">
        <v>98</v>
      </c>
      <c r="G81" s="40" t="s">
        <v>98</v>
      </c>
      <c r="H81" s="44" t="s">
        <v>163</v>
      </c>
      <c r="I81" s="45">
        <v>34.536799999999999</v>
      </c>
      <c r="J81" s="41">
        <v>0</v>
      </c>
      <c r="K81" s="42">
        <v>34.536799999999999</v>
      </c>
      <c r="L81" s="41">
        <v>244.27719999999999</v>
      </c>
      <c r="M81" s="41">
        <v>0</v>
      </c>
      <c r="N81" s="46">
        <v>244.27719999999999</v>
      </c>
      <c r="O81" s="45">
        <v>25.423999999999999</v>
      </c>
      <c r="P81" s="41">
        <v>0</v>
      </c>
      <c r="Q81" s="42">
        <v>25.423999999999999</v>
      </c>
      <c r="R81" s="41">
        <v>244.4632</v>
      </c>
      <c r="S81" s="41">
        <v>0</v>
      </c>
      <c r="T81" s="46">
        <v>244.4632</v>
      </c>
      <c r="U81" s="27">
        <f t="shared" si="7"/>
        <v>35.843297671491506</v>
      </c>
      <c r="V81" s="33">
        <f t="shared" si="8"/>
        <v>-7.608507129089892E-2</v>
      </c>
    </row>
    <row r="82" spans="1:22" ht="15" x14ac:dyDescent="0.2">
      <c r="A82" s="43" t="s">
        <v>9</v>
      </c>
      <c r="B82" s="40" t="s">
        <v>39</v>
      </c>
      <c r="C82" s="40" t="s">
        <v>40</v>
      </c>
      <c r="D82" s="40" t="s">
        <v>237</v>
      </c>
      <c r="E82" s="40" t="s">
        <v>171</v>
      </c>
      <c r="F82" s="40" t="s">
        <v>43</v>
      </c>
      <c r="G82" s="40" t="s">
        <v>124</v>
      </c>
      <c r="H82" s="44" t="s">
        <v>171</v>
      </c>
      <c r="I82" s="45">
        <v>0</v>
      </c>
      <c r="J82" s="41">
        <v>0</v>
      </c>
      <c r="K82" s="42">
        <v>0</v>
      </c>
      <c r="L82" s="41">
        <v>808.96729200000004</v>
      </c>
      <c r="M82" s="41">
        <v>0</v>
      </c>
      <c r="N82" s="46">
        <v>808.96729200000004</v>
      </c>
      <c r="O82" s="45">
        <v>37.693480000000001</v>
      </c>
      <c r="P82" s="41">
        <v>0</v>
      </c>
      <c r="Q82" s="42">
        <v>37.693480000000001</v>
      </c>
      <c r="R82" s="41">
        <v>530.215372</v>
      </c>
      <c r="S82" s="41">
        <v>0</v>
      </c>
      <c r="T82" s="46">
        <v>530.215372</v>
      </c>
      <c r="U82" s="38" t="s">
        <v>29</v>
      </c>
      <c r="V82" s="33">
        <f t="shared" si="8"/>
        <v>52.57333806610194</v>
      </c>
    </row>
    <row r="83" spans="1:22" ht="15" x14ac:dyDescent="0.2">
      <c r="A83" s="43" t="s">
        <v>9</v>
      </c>
      <c r="B83" s="40" t="s">
        <v>39</v>
      </c>
      <c r="C83" s="40" t="s">
        <v>32</v>
      </c>
      <c r="D83" s="40" t="s">
        <v>238</v>
      </c>
      <c r="E83" s="40" t="s">
        <v>239</v>
      </c>
      <c r="F83" s="40" t="s">
        <v>43</v>
      </c>
      <c r="G83" s="40" t="s">
        <v>240</v>
      </c>
      <c r="H83" s="44" t="s">
        <v>241</v>
      </c>
      <c r="I83" s="45">
        <v>2.8</v>
      </c>
      <c r="J83" s="41">
        <v>0</v>
      </c>
      <c r="K83" s="42">
        <v>2.8</v>
      </c>
      <c r="L83" s="41">
        <v>7.48</v>
      </c>
      <c r="M83" s="41">
        <v>0</v>
      </c>
      <c r="N83" s="46">
        <v>7.48</v>
      </c>
      <c r="O83" s="45">
        <v>0</v>
      </c>
      <c r="P83" s="41">
        <v>0</v>
      </c>
      <c r="Q83" s="42">
        <v>0</v>
      </c>
      <c r="R83" s="41">
        <v>0</v>
      </c>
      <c r="S83" s="41">
        <v>0</v>
      </c>
      <c r="T83" s="46">
        <v>0</v>
      </c>
      <c r="U83" s="38" t="s">
        <v>29</v>
      </c>
      <c r="V83" s="39" t="s">
        <v>29</v>
      </c>
    </row>
    <row r="84" spans="1:22" ht="15" x14ac:dyDescent="0.2">
      <c r="A84" s="43" t="s">
        <v>9</v>
      </c>
      <c r="B84" s="40" t="s">
        <v>39</v>
      </c>
      <c r="C84" s="40" t="s">
        <v>32</v>
      </c>
      <c r="D84" s="40" t="s">
        <v>242</v>
      </c>
      <c r="E84" s="40" t="s">
        <v>243</v>
      </c>
      <c r="F84" s="40" t="s">
        <v>34</v>
      </c>
      <c r="G84" s="40" t="s">
        <v>35</v>
      </c>
      <c r="H84" s="44" t="s">
        <v>75</v>
      </c>
      <c r="I84" s="45">
        <v>219.05593300000001</v>
      </c>
      <c r="J84" s="41">
        <v>12.395060000000001</v>
      </c>
      <c r="K84" s="42">
        <v>231.45099400000001</v>
      </c>
      <c r="L84" s="41">
        <v>2163.4190039999999</v>
      </c>
      <c r="M84" s="41">
        <v>148.84591</v>
      </c>
      <c r="N84" s="46">
        <v>2312.2649139999999</v>
      </c>
      <c r="O84" s="45">
        <v>161.429697</v>
      </c>
      <c r="P84" s="41">
        <v>14.518737</v>
      </c>
      <c r="Q84" s="42">
        <v>175.94843399999999</v>
      </c>
      <c r="R84" s="41">
        <v>1831.566266</v>
      </c>
      <c r="S84" s="41">
        <v>171.472848</v>
      </c>
      <c r="T84" s="46">
        <v>2003.0391139999999</v>
      </c>
      <c r="U84" s="27">
        <f t="shared" si="7"/>
        <v>31.544787718883605</v>
      </c>
      <c r="V84" s="33">
        <f t="shared" si="8"/>
        <v>15.437831335329587</v>
      </c>
    </row>
    <row r="85" spans="1:22" ht="15" x14ac:dyDescent="0.2">
      <c r="A85" s="43" t="s">
        <v>9</v>
      </c>
      <c r="B85" s="40" t="s">
        <v>39</v>
      </c>
      <c r="C85" s="40" t="s">
        <v>32</v>
      </c>
      <c r="D85" s="40" t="s">
        <v>244</v>
      </c>
      <c r="E85" s="40" t="s">
        <v>245</v>
      </c>
      <c r="F85" s="40" t="s">
        <v>57</v>
      </c>
      <c r="G85" s="40" t="s">
        <v>57</v>
      </c>
      <c r="H85" s="44" t="s">
        <v>246</v>
      </c>
      <c r="I85" s="45">
        <v>19378.776424</v>
      </c>
      <c r="J85" s="41">
        <v>0</v>
      </c>
      <c r="K85" s="42">
        <v>19378.776424</v>
      </c>
      <c r="L85" s="41">
        <v>214036.66064099999</v>
      </c>
      <c r="M85" s="41">
        <v>0</v>
      </c>
      <c r="N85" s="46">
        <v>214036.66064099999</v>
      </c>
      <c r="O85" s="45">
        <v>21998.31711</v>
      </c>
      <c r="P85" s="41">
        <v>0</v>
      </c>
      <c r="Q85" s="42">
        <v>21998.31711</v>
      </c>
      <c r="R85" s="41">
        <v>224971.85775</v>
      </c>
      <c r="S85" s="41">
        <v>0</v>
      </c>
      <c r="T85" s="46">
        <v>224971.85775</v>
      </c>
      <c r="U85" s="27">
        <f t="shared" si="7"/>
        <v>-11.907914014064325</v>
      </c>
      <c r="V85" s="33">
        <f t="shared" si="8"/>
        <v>-4.860695563598771</v>
      </c>
    </row>
    <row r="86" spans="1:22" ht="15" x14ac:dyDescent="0.2">
      <c r="A86" s="43" t="s">
        <v>9</v>
      </c>
      <c r="B86" s="40" t="s">
        <v>58</v>
      </c>
      <c r="C86" s="40" t="s">
        <v>32</v>
      </c>
      <c r="D86" s="40" t="s">
        <v>244</v>
      </c>
      <c r="E86" s="40" t="s">
        <v>245</v>
      </c>
      <c r="F86" s="40" t="s">
        <v>57</v>
      </c>
      <c r="G86" s="40" t="s">
        <v>57</v>
      </c>
      <c r="H86" s="44" t="s">
        <v>246</v>
      </c>
      <c r="I86" s="45">
        <v>4870.5128999999997</v>
      </c>
      <c r="J86" s="41">
        <v>0</v>
      </c>
      <c r="K86" s="42">
        <v>4870.5128999999997</v>
      </c>
      <c r="L86" s="41">
        <v>47311.268400000001</v>
      </c>
      <c r="M86" s="41">
        <v>0</v>
      </c>
      <c r="N86" s="46">
        <v>47311.268400000001</v>
      </c>
      <c r="O86" s="45">
        <v>2971.7028</v>
      </c>
      <c r="P86" s="41">
        <v>0</v>
      </c>
      <c r="Q86" s="42">
        <v>2971.7028</v>
      </c>
      <c r="R86" s="41">
        <v>53840.615400000002</v>
      </c>
      <c r="S86" s="41">
        <v>0</v>
      </c>
      <c r="T86" s="46">
        <v>53840.615400000002</v>
      </c>
      <c r="U86" s="27">
        <f t="shared" si="7"/>
        <v>63.896366083445486</v>
      </c>
      <c r="V86" s="33">
        <f t="shared" si="8"/>
        <v>-12.127177506221454</v>
      </c>
    </row>
    <row r="87" spans="1:22" ht="15" x14ac:dyDescent="0.2">
      <c r="A87" s="43" t="s">
        <v>9</v>
      </c>
      <c r="B87" s="40" t="s">
        <v>39</v>
      </c>
      <c r="C87" s="40" t="s">
        <v>32</v>
      </c>
      <c r="D87" s="40" t="s">
        <v>247</v>
      </c>
      <c r="E87" s="40" t="s">
        <v>248</v>
      </c>
      <c r="F87" s="40" t="s">
        <v>20</v>
      </c>
      <c r="G87" s="40" t="s">
        <v>120</v>
      </c>
      <c r="H87" s="44" t="s">
        <v>121</v>
      </c>
      <c r="I87" s="45">
        <v>239.052997</v>
      </c>
      <c r="J87" s="41">
        <v>78.762934000000001</v>
      </c>
      <c r="K87" s="42">
        <v>317.81592999999998</v>
      </c>
      <c r="L87" s="41">
        <v>3027.8722769999999</v>
      </c>
      <c r="M87" s="41">
        <v>877.92190200000005</v>
      </c>
      <c r="N87" s="46">
        <v>3905.794179</v>
      </c>
      <c r="O87" s="45">
        <v>361.69982299999998</v>
      </c>
      <c r="P87" s="41">
        <v>67.619399000000001</v>
      </c>
      <c r="Q87" s="42">
        <v>429.31922300000002</v>
      </c>
      <c r="R87" s="41">
        <v>4123.3777929999997</v>
      </c>
      <c r="S87" s="41">
        <v>910.16818899999998</v>
      </c>
      <c r="T87" s="46">
        <v>5033.545983</v>
      </c>
      <c r="U87" s="27">
        <f t="shared" ref="U87:U108" si="9">+((K87/Q87)-1)*100</f>
        <v>-25.972117488901738</v>
      </c>
      <c r="V87" s="33">
        <f t="shared" ref="V87:V108" si="10">+((N87/T87)-1)*100</f>
        <v>-22.404718419356897</v>
      </c>
    </row>
    <row r="88" spans="1:22" ht="15" x14ac:dyDescent="0.2">
      <c r="A88" s="43" t="s">
        <v>9</v>
      </c>
      <c r="B88" s="40" t="s">
        <v>39</v>
      </c>
      <c r="C88" s="40" t="s">
        <v>32</v>
      </c>
      <c r="D88" s="40" t="s">
        <v>249</v>
      </c>
      <c r="E88" s="40" t="s">
        <v>250</v>
      </c>
      <c r="F88" s="40" t="s">
        <v>80</v>
      </c>
      <c r="G88" s="40" t="s">
        <v>80</v>
      </c>
      <c r="H88" s="44" t="s">
        <v>148</v>
      </c>
      <c r="I88" s="45">
        <v>4691.4916999999996</v>
      </c>
      <c r="J88" s="41">
        <v>0</v>
      </c>
      <c r="K88" s="42">
        <v>4691.4916999999996</v>
      </c>
      <c r="L88" s="41">
        <v>27174.237799999999</v>
      </c>
      <c r="M88" s="41">
        <v>0</v>
      </c>
      <c r="N88" s="46">
        <v>27174.237799999999</v>
      </c>
      <c r="O88" s="45">
        <v>3990</v>
      </c>
      <c r="P88" s="41">
        <v>0</v>
      </c>
      <c r="Q88" s="42">
        <v>3990</v>
      </c>
      <c r="R88" s="41">
        <v>21017.517629999998</v>
      </c>
      <c r="S88" s="41">
        <v>0</v>
      </c>
      <c r="T88" s="46">
        <v>21017.517629999998</v>
      </c>
      <c r="U88" s="27">
        <f t="shared" si="9"/>
        <v>17.581245614035069</v>
      </c>
      <c r="V88" s="33">
        <f t="shared" si="10"/>
        <v>29.293279436635355</v>
      </c>
    </row>
    <row r="89" spans="1:22" ht="15" x14ac:dyDescent="0.2">
      <c r="A89" s="43" t="s">
        <v>9</v>
      </c>
      <c r="B89" s="40" t="s">
        <v>39</v>
      </c>
      <c r="C89" s="40" t="s">
        <v>32</v>
      </c>
      <c r="D89" s="40" t="s">
        <v>249</v>
      </c>
      <c r="E89" s="40" t="s">
        <v>251</v>
      </c>
      <c r="F89" s="40" t="s">
        <v>80</v>
      </c>
      <c r="G89" s="40" t="s">
        <v>80</v>
      </c>
      <c r="H89" s="44" t="s">
        <v>252</v>
      </c>
      <c r="I89" s="45">
        <v>0</v>
      </c>
      <c r="J89" s="41">
        <v>0</v>
      </c>
      <c r="K89" s="42">
        <v>0</v>
      </c>
      <c r="L89" s="41">
        <v>0</v>
      </c>
      <c r="M89" s="41">
        <v>720.27869999999996</v>
      </c>
      <c r="N89" s="46">
        <v>720.27869999999996</v>
      </c>
      <c r="O89" s="45">
        <v>0</v>
      </c>
      <c r="P89" s="41">
        <v>0</v>
      </c>
      <c r="Q89" s="42">
        <v>0</v>
      </c>
      <c r="R89" s="41">
        <v>1063.73047</v>
      </c>
      <c r="S89" s="41">
        <v>1918.7041999999999</v>
      </c>
      <c r="T89" s="46">
        <v>2982.4346700000001</v>
      </c>
      <c r="U89" s="38" t="s">
        <v>29</v>
      </c>
      <c r="V89" s="33">
        <f t="shared" si="10"/>
        <v>-75.849305024341078</v>
      </c>
    </row>
    <row r="90" spans="1:22" ht="15" x14ac:dyDescent="0.2">
      <c r="A90" s="43" t="s">
        <v>9</v>
      </c>
      <c r="B90" s="40" t="s">
        <v>39</v>
      </c>
      <c r="C90" s="40" t="s">
        <v>32</v>
      </c>
      <c r="D90" s="40" t="s">
        <v>31</v>
      </c>
      <c r="E90" s="40" t="s">
        <v>253</v>
      </c>
      <c r="F90" s="40" t="s">
        <v>21</v>
      </c>
      <c r="G90" s="40" t="s">
        <v>254</v>
      </c>
      <c r="H90" s="44" t="s">
        <v>255</v>
      </c>
      <c r="I90" s="45">
        <v>0</v>
      </c>
      <c r="J90" s="41">
        <v>0</v>
      </c>
      <c r="K90" s="42">
        <v>0</v>
      </c>
      <c r="L90" s="41">
        <v>126413.551143</v>
      </c>
      <c r="M90" s="41">
        <v>0</v>
      </c>
      <c r="N90" s="46">
        <v>126413.551143</v>
      </c>
      <c r="O90" s="45">
        <v>14940.009876</v>
      </c>
      <c r="P90" s="41">
        <v>0</v>
      </c>
      <c r="Q90" s="42">
        <v>14940.009876</v>
      </c>
      <c r="R90" s="41">
        <v>158720.09273199999</v>
      </c>
      <c r="S90" s="41">
        <v>0</v>
      </c>
      <c r="T90" s="46">
        <v>158720.09273199999</v>
      </c>
      <c r="U90" s="38" t="s">
        <v>29</v>
      </c>
      <c r="V90" s="33">
        <f t="shared" si="10"/>
        <v>-20.354411992153899</v>
      </c>
    </row>
    <row r="91" spans="1:22" ht="15" x14ac:dyDescent="0.2">
      <c r="A91" s="43" t="s">
        <v>9</v>
      </c>
      <c r="B91" s="40" t="s">
        <v>39</v>
      </c>
      <c r="C91" s="40" t="s">
        <v>32</v>
      </c>
      <c r="D91" s="40" t="s">
        <v>31</v>
      </c>
      <c r="E91" s="40" t="s">
        <v>256</v>
      </c>
      <c r="F91" s="40" t="s">
        <v>257</v>
      </c>
      <c r="G91" s="40" t="s">
        <v>258</v>
      </c>
      <c r="H91" s="44" t="s">
        <v>259</v>
      </c>
      <c r="I91" s="45">
        <v>10601.887905</v>
      </c>
      <c r="J91" s="41">
        <v>0</v>
      </c>
      <c r="K91" s="42">
        <v>10601.887905</v>
      </c>
      <c r="L91" s="41">
        <v>49479.857432999997</v>
      </c>
      <c r="M91" s="41">
        <v>0</v>
      </c>
      <c r="N91" s="46">
        <v>49479.857432999997</v>
      </c>
      <c r="O91" s="45">
        <v>1749.26054</v>
      </c>
      <c r="P91" s="41">
        <v>0</v>
      </c>
      <c r="Q91" s="42">
        <v>1749.26054</v>
      </c>
      <c r="R91" s="41">
        <v>19248.179490999999</v>
      </c>
      <c r="S91" s="41">
        <v>0</v>
      </c>
      <c r="T91" s="46">
        <v>19248.179490999999</v>
      </c>
      <c r="U91" s="38" t="s">
        <v>29</v>
      </c>
      <c r="V91" s="39" t="s">
        <v>29</v>
      </c>
    </row>
    <row r="92" spans="1:22" ht="15" x14ac:dyDescent="0.2">
      <c r="A92" s="43" t="s">
        <v>9</v>
      </c>
      <c r="B92" s="40" t="s">
        <v>39</v>
      </c>
      <c r="C92" s="40" t="s">
        <v>32</v>
      </c>
      <c r="D92" s="40" t="s">
        <v>31</v>
      </c>
      <c r="E92" s="40" t="s">
        <v>260</v>
      </c>
      <c r="F92" s="40" t="s">
        <v>257</v>
      </c>
      <c r="G92" s="40" t="s">
        <v>258</v>
      </c>
      <c r="H92" s="44" t="s">
        <v>259</v>
      </c>
      <c r="I92" s="45">
        <v>0</v>
      </c>
      <c r="J92" s="41">
        <v>0</v>
      </c>
      <c r="K92" s="42">
        <v>0</v>
      </c>
      <c r="L92" s="41">
        <v>39933.834289999999</v>
      </c>
      <c r="M92" s="41">
        <v>0</v>
      </c>
      <c r="N92" s="46">
        <v>39933.834289999999</v>
      </c>
      <c r="O92" s="45">
        <v>2919.0758599999999</v>
      </c>
      <c r="P92" s="41">
        <v>0</v>
      </c>
      <c r="Q92" s="42">
        <v>2919.0758599999999</v>
      </c>
      <c r="R92" s="41">
        <v>67303.126499000005</v>
      </c>
      <c r="S92" s="41">
        <v>0</v>
      </c>
      <c r="T92" s="46">
        <v>67303.126499000005</v>
      </c>
      <c r="U92" s="38" t="s">
        <v>29</v>
      </c>
      <c r="V92" s="33">
        <f t="shared" si="10"/>
        <v>-40.665706977827632</v>
      </c>
    </row>
    <row r="93" spans="1:22" ht="15" x14ac:dyDescent="0.2">
      <c r="A93" s="43" t="s">
        <v>9</v>
      </c>
      <c r="B93" s="40" t="s">
        <v>39</v>
      </c>
      <c r="C93" s="40" t="s">
        <v>32</v>
      </c>
      <c r="D93" s="40" t="s">
        <v>31</v>
      </c>
      <c r="E93" s="40" t="s">
        <v>277</v>
      </c>
      <c r="F93" s="40" t="s">
        <v>21</v>
      </c>
      <c r="G93" s="40" t="s">
        <v>254</v>
      </c>
      <c r="H93" s="44" t="s">
        <v>255</v>
      </c>
      <c r="I93" s="45">
        <v>15414.99432</v>
      </c>
      <c r="J93" s="41">
        <v>0</v>
      </c>
      <c r="K93" s="42">
        <v>15414.99432</v>
      </c>
      <c r="L93" s="41">
        <v>29730.421018000001</v>
      </c>
      <c r="M93" s="41">
        <v>0</v>
      </c>
      <c r="N93" s="46">
        <v>29730.421018000001</v>
      </c>
      <c r="O93" s="45">
        <v>0</v>
      </c>
      <c r="P93" s="41">
        <v>0</v>
      </c>
      <c r="Q93" s="42">
        <v>0</v>
      </c>
      <c r="R93" s="41">
        <v>0</v>
      </c>
      <c r="S93" s="41">
        <v>0</v>
      </c>
      <c r="T93" s="46">
        <v>0</v>
      </c>
      <c r="U93" s="38" t="s">
        <v>29</v>
      </c>
      <c r="V93" s="39" t="s">
        <v>29</v>
      </c>
    </row>
    <row r="94" spans="1:22" ht="15" x14ac:dyDescent="0.2">
      <c r="A94" s="43" t="s">
        <v>9</v>
      </c>
      <c r="B94" s="40" t="s">
        <v>39</v>
      </c>
      <c r="C94" s="40" t="s">
        <v>32</v>
      </c>
      <c r="D94" s="40" t="s">
        <v>31</v>
      </c>
      <c r="E94" s="40" t="s">
        <v>261</v>
      </c>
      <c r="F94" s="40" t="s">
        <v>257</v>
      </c>
      <c r="G94" s="40" t="s">
        <v>258</v>
      </c>
      <c r="H94" s="44" t="s">
        <v>259</v>
      </c>
      <c r="I94" s="45">
        <v>742.16331000000002</v>
      </c>
      <c r="J94" s="41">
        <v>0</v>
      </c>
      <c r="K94" s="42">
        <v>742.16331000000002</v>
      </c>
      <c r="L94" s="41">
        <v>21281.098058</v>
      </c>
      <c r="M94" s="41">
        <v>0</v>
      </c>
      <c r="N94" s="46">
        <v>21281.098058</v>
      </c>
      <c r="O94" s="45">
        <v>4417.6569399999998</v>
      </c>
      <c r="P94" s="41">
        <v>0</v>
      </c>
      <c r="Q94" s="42">
        <v>4417.6569399999998</v>
      </c>
      <c r="R94" s="41">
        <v>33561.788702999998</v>
      </c>
      <c r="S94" s="41">
        <v>0</v>
      </c>
      <c r="T94" s="46">
        <v>33561.788702999998</v>
      </c>
      <c r="U94" s="27">
        <f t="shared" si="9"/>
        <v>-83.200069175131546</v>
      </c>
      <c r="V94" s="33">
        <f t="shared" si="10"/>
        <v>-36.591287650596108</v>
      </c>
    </row>
    <row r="95" spans="1:22" ht="15" x14ac:dyDescent="0.2">
      <c r="A95" s="43" t="s">
        <v>9</v>
      </c>
      <c r="B95" s="40" t="s">
        <v>39</v>
      </c>
      <c r="C95" s="40" t="s">
        <v>32</v>
      </c>
      <c r="D95" s="40" t="s">
        <v>31</v>
      </c>
      <c r="E95" s="40" t="s">
        <v>262</v>
      </c>
      <c r="F95" s="40" t="s">
        <v>21</v>
      </c>
      <c r="G95" s="40" t="s">
        <v>254</v>
      </c>
      <c r="H95" s="44" t="s">
        <v>255</v>
      </c>
      <c r="I95" s="45">
        <v>0</v>
      </c>
      <c r="J95" s="41">
        <v>0</v>
      </c>
      <c r="K95" s="42">
        <v>0</v>
      </c>
      <c r="L95" s="41">
        <v>12441.439602</v>
      </c>
      <c r="M95" s="41">
        <v>0</v>
      </c>
      <c r="N95" s="46">
        <v>12441.439602</v>
      </c>
      <c r="O95" s="45">
        <v>0</v>
      </c>
      <c r="P95" s="41">
        <v>0</v>
      </c>
      <c r="Q95" s="42">
        <v>0</v>
      </c>
      <c r="R95" s="41">
        <v>84.267039999999994</v>
      </c>
      <c r="S95" s="41">
        <v>0</v>
      </c>
      <c r="T95" s="46">
        <v>84.267039999999994</v>
      </c>
      <c r="U95" s="38" t="s">
        <v>29</v>
      </c>
      <c r="V95" s="39" t="s">
        <v>29</v>
      </c>
    </row>
    <row r="96" spans="1:22" ht="15" x14ac:dyDescent="0.2">
      <c r="A96" s="43" t="s">
        <v>9</v>
      </c>
      <c r="B96" s="40" t="s">
        <v>58</v>
      </c>
      <c r="C96" s="40" t="s">
        <v>32</v>
      </c>
      <c r="D96" s="40" t="s">
        <v>31</v>
      </c>
      <c r="E96" s="40" t="s">
        <v>260</v>
      </c>
      <c r="F96" s="40" t="s">
        <v>257</v>
      </c>
      <c r="G96" s="40" t="s">
        <v>258</v>
      </c>
      <c r="H96" s="44" t="s">
        <v>259</v>
      </c>
      <c r="I96" s="45">
        <v>1630.1767400000001</v>
      </c>
      <c r="J96" s="41">
        <v>0</v>
      </c>
      <c r="K96" s="42">
        <v>1630.1767400000001</v>
      </c>
      <c r="L96" s="41">
        <v>11976.983432999999</v>
      </c>
      <c r="M96" s="41">
        <v>0</v>
      </c>
      <c r="N96" s="46">
        <v>11976.983432999999</v>
      </c>
      <c r="O96" s="45">
        <v>310.03906999999998</v>
      </c>
      <c r="P96" s="41">
        <v>0</v>
      </c>
      <c r="Q96" s="42">
        <v>310.03906999999998</v>
      </c>
      <c r="R96" s="41">
        <v>8685.9423179999994</v>
      </c>
      <c r="S96" s="41">
        <v>0</v>
      </c>
      <c r="T96" s="46">
        <v>8685.9423179999994</v>
      </c>
      <c r="U96" s="38" t="s">
        <v>29</v>
      </c>
      <c r="V96" s="33">
        <f t="shared" si="10"/>
        <v>37.889281260594252</v>
      </c>
    </row>
    <row r="97" spans="1:22" ht="15" x14ac:dyDescent="0.2">
      <c r="A97" s="43" t="s">
        <v>9</v>
      </c>
      <c r="B97" s="40" t="s">
        <v>58</v>
      </c>
      <c r="C97" s="40" t="s">
        <v>32</v>
      </c>
      <c r="D97" s="40" t="s">
        <v>31</v>
      </c>
      <c r="E97" s="40" t="s">
        <v>256</v>
      </c>
      <c r="F97" s="40" t="s">
        <v>257</v>
      </c>
      <c r="G97" s="40" t="s">
        <v>258</v>
      </c>
      <c r="H97" s="44" t="s">
        <v>259</v>
      </c>
      <c r="I97" s="45">
        <v>307.85938399999998</v>
      </c>
      <c r="J97" s="41">
        <v>0</v>
      </c>
      <c r="K97" s="42">
        <v>307.85938399999998</v>
      </c>
      <c r="L97" s="41">
        <v>10301.656571</v>
      </c>
      <c r="M97" s="41">
        <v>0</v>
      </c>
      <c r="N97" s="46">
        <v>10301.656571</v>
      </c>
      <c r="O97" s="45">
        <v>1965.0841049999999</v>
      </c>
      <c r="P97" s="41">
        <v>0</v>
      </c>
      <c r="Q97" s="42">
        <v>1965.0841049999999</v>
      </c>
      <c r="R97" s="41">
        <v>16783.924467000001</v>
      </c>
      <c r="S97" s="41">
        <v>0</v>
      </c>
      <c r="T97" s="46">
        <v>16783.924467000001</v>
      </c>
      <c r="U97" s="27">
        <f t="shared" si="9"/>
        <v>-84.333526325072995</v>
      </c>
      <c r="V97" s="33">
        <f t="shared" si="10"/>
        <v>-38.621884343826871</v>
      </c>
    </row>
    <row r="98" spans="1:22" ht="15" x14ac:dyDescent="0.2">
      <c r="A98" s="43" t="s">
        <v>9</v>
      </c>
      <c r="B98" s="40" t="s">
        <v>58</v>
      </c>
      <c r="C98" s="40" t="s">
        <v>32</v>
      </c>
      <c r="D98" s="40" t="s">
        <v>31</v>
      </c>
      <c r="E98" s="40" t="s">
        <v>261</v>
      </c>
      <c r="F98" s="40" t="s">
        <v>257</v>
      </c>
      <c r="G98" s="40" t="s">
        <v>258</v>
      </c>
      <c r="H98" s="44" t="s">
        <v>259</v>
      </c>
      <c r="I98" s="45">
        <v>154.98969</v>
      </c>
      <c r="J98" s="41">
        <v>0</v>
      </c>
      <c r="K98" s="42">
        <v>154.98969</v>
      </c>
      <c r="L98" s="41">
        <v>3161.9028939999998</v>
      </c>
      <c r="M98" s="41">
        <v>0</v>
      </c>
      <c r="N98" s="46">
        <v>3161.9028939999998</v>
      </c>
      <c r="O98" s="45">
        <v>77.289767999999995</v>
      </c>
      <c r="P98" s="41">
        <v>0</v>
      </c>
      <c r="Q98" s="42">
        <v>77.289767999999995</v>
      </c>
      <c r="R98" s="41">
        <v>3796.1323299999999</v>
      </c>
      <c r="S98" s="41">
        <v>0</v>
      </c>
      <c r="T98" s="46">
        <v>3796.1323299999999</v>
      </c>
      <c r="U98" s="38" t="s">
        <v>29</v>
      </c>
      <c r="V98" s="33">
        <f t="shared" si="10"/>
        <v>-16.707253089883721</v>
      </c>
    </row>
    <row r="99" spans="1:22" ht="15" x14ac:dyDescent="0.2">
      <c r="A99" s="43" t="s">
        <v>9</v>
      </c>
      <c r="B99" s="40" t="s">
        <v>58</v>
      </c>
      <c r="C99" s="40" t="s">
        <v>32</v>
      </c>
      <c r="D99" s="40" t="s">
        <v>31</v>
      </c>
      <c r="E99" s="40" t="s">
        <v>262</v>
      </c>
      <c r="F99" s="40" t="s">
        <v>21</v>
      </c>
      <c r="G99" s="40" t="s">
        <v>254</v>
      </c>
      <c r="H99" s="44" t="s">
        <v>255</v>
      </c>
      <c r="I99" s="45">
        <v>0</v>
      </c>
      <c r="J99" s="41">
        <v>0</v>
      </c>
      <c r="K99" s="42">
        <v>0</v>
      </c>
      <c r="L99" s="41">
        <v>2463.244342</v>
      </c>
      <c r="M99" s="41">
        <v>0</v>
      </c>
      <c r="N99" s="46">
        <v>2463.244342</v>
      </c>
      <c r="O99" s="45">
        <v>254.98923500000001</v>
      </c>
      <c r="P99" s="41">
        <v>0</v>
      </c>
      <c r="Q99" s="42">
        <v>254.98923500000001</v>
      </c>
      <c r="R99" s="41">
        <v>2928.0138889999998</v>
      </c>
      <c r="S99" s="41">
        <v>0</v>
      </c>
      <c r="T99" s="46">
        <v>2928.0138889999998</v>
      </c>
      <c r="U99" s="38" t="s">
        <v>29</v>
      </c>
      <c r="V99" s="33">
        <f t="shared" si="10"/>
        <v>-15.873201583710106</v>
      </c>
    </row>
    <row r="100" spans="1:22" ht="15" x14ac:dyDescent="0.2">
      <c r="A100" s="43" t="s">
        <v>9</v>
      </c>
      <c r="B100" s="40" t="s">
        <v>58</v>
      </c>
      <c r="C100" s="40" t="s">
        <v>32</v>
      </c>
      <c r="D100" s="40" t="s">
        <v>31</v>
      </c>
      <c r="E100" s="40" t="s">
        <v>277</v>
      </c>
      <c r="F100" s="40" t="s">
        <v>21</v>
      </c>
      <c r="G100" s="40" t="s">
        <v>254</v>
      </c>
      <c r="H100" s="44" t="s">
        <v>255</v>
      </c>
      <c r="I100" s="45">
        <v>256.78948600000001</v>
      </c>
      <c r="J100" s="41">
        <v>0</v>
      </c>
      <c r="K100" s="42">
        <v>256.78948600000001</v>
      </c>
      <c r="L100" s="41">
        <v>496.189008</v>
      </c>
      <c r="M100" s="41">
        <v>0</v>
      </c>
      <c r="N100" s="46">
        <v>496.189008</v>
      </c>
      <c r="O100" s="45">
        <v>0</v>
      </c>
      <c r="P100" s="41">
        <v>0</v>
      </c>
      <c r="Q100" s="42">
        <v>0</v>
      </c>
      <c r="R100" s="41">
        <v>0</v>
      </c>
      <c r="S100" s="41">
        <v>0</v>
      </c>
      <c r="T100" s="46">
        <v>0</v>
      </c>
      <c r="U100" s="38" t="s">
        <v>29</v>
      </c>
      <c r="V100" s="39" t="s">
        <v>29</v>
      </c>
    </row>
    <row r="101" spans="1:22" ht="15" x14ac:dyDescent="0.2">
      <c r="A101" s="43" t="s">
        <v>9</v>
      </c>
      <c r="B101" s="40" t="s">
        <v>39</v>
      </c>
      <c r="C101" s="40" t="s">
        <v>32</v>
      </c>
      <c r="D101" s="40" t="s">
        <v>263</v>
      </c>
      <c r="E101" s="40" t="s">
        <v>264</v>
      </c>
      <c r="F101" s="40" t="s">
        <v>20</v>
      </c>
      <c r="G101" s="40" t="s">
        <v>183</v>
      </c>
      <c r="H101" s="44" t="s">
        <v>265</v>
      </c>
      <c r="I101" s="45">
        <v>0</v>
      </c>
      <c r="J101" s="41">
        <v>58.295900000000003</v>
      </c>
      <c r="K101" s="42">
        <v>58.295900000000003</v>
      </c>
      <c r="L101" s="41">
        <v>0</v>
      </c>
      <c r="M101" s="41">
        <v>165.3623</v>
      </c>
      <c r="N101" s="46">
        <v>165.3623</v>
      </c>
      <c r="O101" s="45">
        <v>0</v>
      </c>
      <c r="P101" s="41">
        <v>0</v>
      </c>
      <c r="Q101" s="42">
        <v>0</v>
      </c>
      <c r="R101" s="41">
        <v>0</v>
      </c>
      <c r="S101" s="41">
        <v>0</v>
      </c>
      <c r="T101" s="46">
        <v>0</v>
      </c>
      <c r="U101" s="38" t="s">
        <v>29</v>
      </c>
      <c r="V101" s="39" t="s">
        <v>29</v>
      </c>
    </row>
    <row r="102" spans="1:22" ht="15" x14ac:dyDescent="0.2">
      <c r="A102" s="43" t="s">
        <v>9</v>
      </c>
      <c r="B102" s="40" t="s">
        <v>39</v>
      </c>
      <c r="C102" s="40" t="s">
        <v>32</v>
      </c>
      <c r="D102" s="40" t="s">
        <v>266</v>
      </c>
      <c r="E102" s="40" t="s">
        <v>179</v>
      </c>
      <c r="F102" s="40" t="s">
        <v>34</v>
      </c>
      <c r="G102" s="40" t="s">
        <v>35</v>
      </c>
      <c r="H102" s="44" t="s">
        <v>35</v>
      </c>
      <c r="I102" s="45">
        <v>144.19637599999999</v>
      </c>
      <c r="J102" s="41">
        <v>101.53393699999999</v>
      </c>
      <c r="K102" s="42">
        <v>245.730313</v>
      </c>
      <c r="L102" s="41">
        <v>1418.446242</v>
      </c>
      <c r="M102" s="41">
        <v>1771.1258069999999</v>
      </c>
      <c r="N102" s="46">
        <v>3189.5720489999999</v>
      </c>
      <c r="O102" s="45">
        <v>67.685383000000002</v>
      </c>
      <c r="P102" s="41">
        <v>129.42744500000001</v>
      </c>
      <c r="Q102" s="42">
        <v>197.11282800000001</v>
      </c>
      <c r="R102" s="41">
        <v>1242.7187510000001</v>
      </c>
      <c r="S102" s="41">
        <v>1554.939768</v>
      </c>
      <c r="T102" s="46">
        <v>2797.6585190000001</v>
      </c>
      <c r="U102" s="27">
        <f t="shared" si="9"/>
        <v>24.664800101188746</v>
      </c>
      <c r="V102" s="33">
        <f t="shared" si="10"/>
        <v>14.008626404486503</v>
      </c>
    </row>
    <row r="103" spans="1:22" ht="15" x14ac:dyDescent="0.2">
      <c r="A103" s="43" t="s">
        <v>9</v>
      </c>
      <c r="B103" s="40" t="s">
        <v>39</v>
      </c>
      <c r="C103" s="40" t="s">
        <v>32</v>
      </c>
      <c r="D103" s="40" t="s">
        <v>266</v>
      </c>
      <c r="E103" s="40" t="s">
        <v>267</v>
      </c>
      <c r="F103" s="40" t="s">
        <v>34</v>
      </c>
      <c r="G103" s="40" t="s">
        <v>35</v>
      </c>
      <c r="H103" s="44" t="s">
        <v>268</v>
      </c>
      <c r="I103" s="45">
        <v>16.414023</v>
      </c>
      <c r="J103" s="41">
        <v>56.573700000000002</v>
      </c>
      <c r="K103" s="42">
        <v>72.987723000000003</v>
      </c>
      <c r="L103" s="41">
        <v>226.67693700000001</v>
      </c>
      <c r="M103" s="41">
        <v>718.66763500000002</v>
      </c>
      <c r="N103" s="46">
        <v>945.34457199999997</v>
      </c>
      <c r="O103" s="45">
        <v>21.460639</v>
      </c>
      <c r="P103" s="41">
        <v>80.613051999999996</v>
      </c>
      <c r="Q103" s="42">
        <v>102.073691</v>
      </c>
      <c r="R103" s="41">
        <v>81.584811999999999</v>
      </c>
      <c r="S103" s="41">
        <v>729.41264100000001</v>
      </c>
      <c r="T103" s="46">
        <v>810.99745399999995</v>
      </c>
      <c r="U103" s="27">
        <f t="shared" si="9"/>
        <v>-28.495068332544172</v>
      </c>
      <c r="V103" s="33">
        <f t="shared" si="10"/>
        <v>16.565664582221995</v>
      </c>
    </row>
    <row r="104" spans="1:22" ht="15" x14ac:dyDescent="0.2">
      <c r="A104" s="43" t="s">
        <v>9</v>
      </c>
      <c r="B104" s="40" t="s">
        <v>39</v>
      </c>
      <c r="C104" s="40" t="s">
        <v>32</v>
      </c>
      <c r="D104" s="40" t="s">
        <v>266</v>
      </c>
      <c r="E104" s="40" t="s">
        <v>269</v>
      </c>
      <c r="F104" s="40" t="s">
        <v>34</v>
      </c>
      <c r="G104" s="40" t="s">
        <v>35</v>
      </c>
      <c r="H104" s="44" t="s">
        <v>75</v>
      </c>
      <c r="I104" s="45">
        <v>19.246883</v>
      </c>
      <c r="J104" s="41">
        <v>21.100714</v>
      </c>
      <c r="K104" s="42">
        <v>40.347597</v>
      </c>
      <c r="L104" s="41">
        <v>260.49237299999999</v>
      </c>
      <c r="M104" s="41">
        <v>274.79600900000003</v>
      </c>
      <c r="N104" s="46">
        <v>535.28838299999995</v>
      </c>
      <c r="O104" s="45">
        <v>40.783951999999999</v>
      </c>
      <c r="P104" s="41">
        <v>31.769034000000001</v>
      </c>
      <c r="Q104" s="42">
        <v>72.552986000000004</v>
      </c>
      <c r="R104" s="41">
        <v>338.59615400000001</v>
      </c>
      <c r="S104" s="41">
        <v>216.50507999999999</v>
      </c>
      <c r="T104" s="46">
        <v>555.10123399999998</v>
      </c>
      <c r="U104" s="27">
        <f t="shared" si="9"/>
        <v>-44.388785046007619</v>
      </c>
      <c r="V104" s="33">
        <f t="shared" si="10"/>
        <v>-3.569232022280111</v>
      </c>
    </row>
    <row r="105" spans="1:22" ht="15" x14ac:dyDescent="0.2">
      <c r="A105" s="43" t="s">
        <v>9</v>
      </c>
      <c r="B105" s="40" t="s">
        <v>39</v>
      </c>
      <c r="C105" s="40" t="s">
        <v>32</v>
      </c>
      <c r="D105" s="40" t="s">
        <v>266</v>
      </c>
      <c r="E105" s="40" t="s">
        <v>270</v>
      </c>
      <c r="F105" s="40" t="s">
        <v>34</v>
      </c>
      <c r="G105" s="40" t="s">
        <v>35</v>
      </c>
      <c r="H105" s="44" t="s">
        <v>35</v>
      </c>
      <c r="I105" s="45">
        <v>10.320010999999999</v>
      </c>
      <c r="J105" s="41">
        <v>20.866765999999998</v>
      </c>
      <c r="K105" s="42">
        <v>31.186776999999999</v>
      </c>
      <c r="L105" s="41">
        <v>37.159970000000001</v>
      </c>
      <c r="M105" s="41">
        <v>242.06076300000001</v>
      </c>
      <c r="N105" s="46">
        <v>279.220733</v>
      </c>
      <c r="O105" s="45">
        <v>0</v>
      </c>
      <c r="P105" s="41">
        <v>17.802976999999998</v>
      </c>
      <c r="Q105" s="42">
        <v>17.802976999999998</v>
      </c>
      <c r="R105" s="41">
        <v>0</v>
      </c>
      <c r="S105" s="41">
        <v>184.90854999999999</v>
      </c>
      <c r="T105" s="46">
        <v>184.90854999999999</v>
      </c>
      <c r="U105" s="27">
        <f t="shared" si="9"/>
        <v>75.177314445780624</v>
      </c>
      <c r="V105" s="33">
        <f t="shared" si="10"/>
        <v>51.004771277477445</v>
      </c>
    </row>
    <row r="106" spans="1:22" ht="15" x14ac:dyDescent="0.2">
      <c r="A106" s="43" t="s">
        <v>9</v>
      </c>
      <c r="B106" s="40" t="s">
        <v>39</v>
      </c>
      <c r="C106" s="40" t="s">
        <v>32</v>
      </c>
      <c r="D106" s="40" t="s">
        <v>266</v>
      </c>
      <c r="E106" s="40" t="s">
        <v>271</v>
      </c>
      <c r="F106" s="40" t="s">
        <v>34</v>
      </c>
      <c r="G106" s="40" t="s">
        <v>35</v>
      </c>
      <c r="H106" s="44" t="s">
        <v>268</v>
      </c>
      <c r="I106" s="45">
        <v>0</v>
      </c>
      <c r="J106" s="41">
        <v>1.2793669999999999</v>
      </c>
      <c r="K106" s="42">
        <v>1.2793669999999999</v>
      </c>
      <c r="L106" s="41">
        <v>0</v>
      </c>
      <c r="M106" s="41">
        <v>19.809380999999998</v>
      </c>
      <c r="N106" s="46">
        <v>19.809380999999998</v>
      </c>
      <c r="O106" s="45">
        <v>0</v>
      </c>
      <c r="P106" s="41">
        <v>2.3734980000000001</v>
      </c>
      <c r="Q106" s="42">
        <v>2.3734980000000001</v>
      </c>
      <c r="R106" s="41">
        <v>0</v>
      </c>
      <c r="S106" s="41">
        <v>23.651633</v>
      </c>
      <c r="T106" s="46">
        <v>23.651633</v>
      </c>
      <c r="U106" s="27">
        <f t="shared" si="9"/>
        <v>-46.09782692043558</v>
      </c>
      <c r="V106" s="33">
        <f t="shared" si="10"/>
        <v>-16.245186960240765</v>
      </c>
    </row>
    <row r="107" spans="1:22" ht="15" x14ac:dyDescent="0.2">
      <c r="A107" s="43" t="s">
        <v>9</v>
      </c>
      <c r="B107" s="40" t="s">
        <v>39</v>
      </c>
      <c r="C107" s="40" t="s">
        <v>32</v>
      </c>
      <c r="D107" s="40" t="s">
        <v>266</v>
      </c>
      <c r="E107" s="40" t="s">
        <v>272</v>
      </c>
      <c r="F107" s="40" t="s">
        <v>34</v>
      </c>
      <c r="G107" s="40" t="s">
        <v>35</v>
      </c>
      <c r="H107" s="44" t="s">
        <v>268</v>
      </c>
      <c r="I107" s="45">
        <v>0</v>
      </c>
      <c r="J107" s="41">
        <v>0</v>
      </c>
      <c r="K107" s="42">
        <v>0</v>
      </c>
      <c r="L107" s="41">
        <v>0</v>
      </c>
      <c r="M107" s="41">
        <v>0.234934</v>
      </c>
      <c r="N107" s="46">
        <v>0.234934</v>
      </c>
      <c r="O107" s="45">
        <v>0</v>
      </c>
      <c r="P107" s="41">
        <v>0</v>
      </c>
      <c r="Q107" s="42">
        <v>0</v>
      </c>
      <c r="R107" s="41">
        <v>0</v>
      </c>
      <c r="S107" s="41">
        <v>0.20253099999999999</v>
      </c>
      <c r="T107" s="46">
        <v>0.20253099999999999</v>
      </c>
      <c r="U107" s="38" t="s">
        <v>29</v>
      </c>
      <c r="V107" s="33">
        <f t="shared" si="10"/>
        <v>15.999032246915302</v>
      </c>
    </row>
    <row r="108" spans="1:22" ht="15" x14ac:dyDescent="0.2">
      <c r="A108" s="43" t="s">
        <v>9</v>
      </c>
      <c r="B108" s="40" t="s">
        <v>39</v>
      </c>
      <c r="C108" s="40" t="s">
        <v>32</v>
      </c>
      <c r="D108" s="40" t="s">
        <v>266</v>
      </c>
      <c r="E108" s="40" t="s">
        <v>273</v>
      </c>
      <c r="F108" s="40" t="s">
        <v>34</v>
      </c>
      <c r="G108" s="40" t="s">
        <v>35</v>
      </c>
      <c r="H108" s="44" t="s">
        <v>268</v>
      </c>
      <c r="I108" s="45">
        <v>0</v>
      </c>
      <c r="J108" s="41">
        <v>0</v>
      </c>
      <c r="K108" s="42">
        <v>0</v>
      </c>
      <c r="L108" s="41">
        <v>0</v>
      </c>
      <c r="M108" s="41">
        <v>7.1234000000000006E-2</v>
      </c>
      <c r="N108" s="46">
        <v>7.1234000000000006E-2</v>
      </c>
      <c r="O108" s="45">
        <v>0</v>
      </c>
      <c r="P108" s="41">
        <v>0</v>
      </c>
      <c r="Q108" s="42">
        <v>0</v>
      </c>
      <c r="R108" s="41">
        <v>0</v>
      </c>
      <c r="S108" s="41">
        <v>0.22301299999999999</v>
      </c>
      <c r="T108" s="46">
        <v>0.22301299999999999</v>
      </c>
      <c r="U108" s="38" t="s">
        <v>29</v>
      </c>
      <c r="V108" s="33">
        <f t="shared" si="10"/>
        <v>-68.058364310600723</v>
      </c>
    </row>
    <row r="109" spans="1:22" ht="15" x14ac:dyDescent="0.2">
      <c r="A109" s="43"/>
      <c r="B109" s="40"/>
      <c r="C109" s="40"/>
      <c r="D109" s="40"/>
      <c r="E109" s="40"/>
      <c r="F109" s="40"/>
      <c r="G109" s="40"/>
      <c r="H109" s="44"/>
      <c r="I109" s="45"/>
      <c r="J109" s="41"/>
      <c r="K109" s="42"/>
      <c r="L109" s="41"/>
      <c r="M109" s="41"/>
      <c r="N109" s="46"/>
      <c r="O109" s="45"/>
      <c r="P109" s="41"/>
      <c r="Q109" s="42"/>
      <c r="R109" s="41"/>
      <c r="S109" s="41"/>
      <c r="T109" s="46"/>
      <c r="U109" s="28"/>
      <c r="V109" s="34"/>
    </row>
    <row r="110" spans="1:22" ht="20.25" x14ac:dyDescent="0.3">
      <c r="A110" s="62" t="s">
        <v>9</v>
      </c>
      <c r="B110" s="63"/>
      <c r="C110" s="63"/>
      <c r="D110" s="63"/>
      <c r="E110" s="63"/>
      <c r="F110" s="63"/>
      <c r="G110" s="63"/>
      <c r="H110" s="64"/>
      <c r="I110" s="22">
        <f>SUM(I6:I108)</f>
        <v>126912.011023</v>
      </c>
      <c r="J110" s="15">
        <f>SUM(J6:J108)</f>
        <v>3240.3894409999989</v>
      </c>
      <c r="K110" s="15">
        <f>SUM(K6:K108)</f>
        <v>130152.40046199995</v>
      </c>
      <c r="L110" s="15">
        <f>SUM(L6:L108)</f>
        <v>1334628.2286719996</v>
      </c>
      <c r="M110" s="15">
        <f>SUM(M6:M108)</f>
        <v>41012.465527</v>
      </c>
      <c r="N110" s="23">
        <f>SUM(N6:N108)</f>
        <v>1375640.694202</v>
      </c>
      <c r="O110" s="22">
        <f>SUM(O6:O108)</f>
        <v>117169.99722</v>
      </c>
      <c r="P110" s="15">
        <f>SUM(P6:P108)</f>
        <v>3328.2140889999991</v>
      </c>
      <c r="Q110" s="15">
        <f>SUM(Q6:Q108)</f>
        <v>120498.211308</v>
      </c>
      <c r="R110" s="15">
        <f>SUM(R6:R108)</f>
        <v>1259375.7566279995</v>
      </c>
      <c r="S110" s="15">
        <f>SUM(S6:S108)</f>
        <v>39385.610145999999</v>
      </c>
      <c r="T110" s="23">
        <f>SUM(T6:T108)</f>
        <v>1298761.3667749995</v>
      </c>
      <c r="U110" s="29">
        <f>+((K110/Q110)-1)*100</f>
        <v>8.0118941594272464</v>
      </c>
      <c r="V110" s="35">
        <f>+((N110/T110)-1)*100</f>
        <v>5.9194344237311514</v>
      </c>
    </row>
    <row r="111" spans="1:22" ht="15.75" x14ac:dyDescent="0.2">
      <c r="A111" s="18"/>
      <c r="B111" s="11"/>
      <c r="C111" s="11"/>
      <c r="D111" s="11"/>
      <c r="E111" s="11"/>
      <c r="F111" s="11"/>
      <c r="G111" s="11"/>
      <c r="H111" s="16"/>
      <c r="I111" s="20"/>
      <c r="J111" s="13"/>
      <c r="K111" s="14"/>
      <c r="L111" s="13"/>
      <c r="M111" s="13"/>
      <c r="N111" s="21"/>
      <c r="O111" s="20"/>
      <c r="P111" s="13"/>
      <c r="Q111" s="14"/>
      <c r="R111" s="13"/>
      <c r="S111" s="13"/>
      <c r="T111" s="21"/>
      <c r="U111" s="28"/>
      <c r="V111" s="34"/>
    </row>
    <row r="112" spans="1:22" ht="15" x14ac:dyDescent="0.2">
      <c r="A112" s="43" t="s">
        <v>10</v>
      </c>
      <c r="B112" s="40"/>
      <c r="C112" s="40" t="s">
        <v>32</v>
      </c>
      <c r="D112" s="40" t="s">
        <v>31</v>
      </c>
      <c r="E112" s="40" t="s">
        <v>27</v>
      </c>
      <c r="F112" s="40" t="s">
        <v>21</v>
      </c>
      <c r="G112" s="40" t="s">
        <v>23</v>
      </c>
      <c r="H112" s="44" t="s">
        <v>24</v>
      </c>
      <c r="I112" s="45">
        <v>28247.502551000001</v>
      </c>
      <c r="J112" s="41">
        <v>0</v>
      </c>
      <c r="K112" s="42">
        <v>28247.502551000001</v>
      </c>
      <c r="L112" s="41">
        <v>319609.88516200002</v>
      </c>
      <c r="M112" s="41">
        <v>93356.142850000004</v>
      </c>
      <c r="N112" s="46">
        <v>412966.02801200002</v>
      </c>
      <c r="O112" s="45">
        <v>31409.233082999999</v>
      </c>
      <c r="P112" s="41">
        <v>0</v>
      </c>
      <c r="Q112" s="42">
        <v>31409.233082999999</v>
      </c>
      <c r="R112" s="41">
        <v>290088.453974</v>
      </c>
      <c r="S112" s="41">
        <v>0</v>
      </c>
      <c r="T112" s="46">
        <v>290088.453974</v>
      </c>
      <c r="U112" s="27">
        <f>+((K112/Q112)-1)*100</f>
        <v>-10.06624556430593</v>
      </c>
      <c r="V112" s="33">
        <f>+((N112/T112)-1)*100</f>
        <v>42.358657283551615</v>
      </c>
    </row>
    <row r="113" spans="1:23" ht="15.75" x14ac:dyDescent="0.2">
      <c r="A113" s="18"/>
      <c r="B113" s="11"/>
      <c r="C113" s="11"/>
      <c r="D113" s="11"/>
      <c r="E113" s="11"/>
      <c r="F113" s="11"/>
      <c r="G113" s="11"/>
      <c r="H113" s="16"/>
      <c r="I113" s="20"/>
      <c r="J113" s="13"/>
      <c r="K113" s="14"/>
      <c r="L113" s="13"/>
      <c r="M113" s="13"/>
      <c r="N113" s="21"/>
      <c r="O113" s="20"/>
      <c r="P113" s="13"/>
      <c r="Q113" s="14"/>
      <c r="R113" s="13"/>
      <c r="S113" s="13"/>
      <c r="T113" s="21"/>
      <c r="U113" s="28"/>
      <c r="V113" s="34"/>
    </row>
    <row r="114" spans="1:23" ht="20.25" x14ac:dyDescent="0.3">
      <c r="A114" s="59" t="s">
        <v>10</v>
      </c>
      <c r="B114" s="60"/>
      <c r="C114" s="60"/>
      <c r="D114" s="60"/>
      <c r="E114" s="60"/>
      <c r="F114" s="60"/>
      <c r="G114" s="60"/>
      <c r="H114" s="61"/>
      <c r="I114" s="22">
        <f>SUM(I112)</f>
        <v>28247.502551000001</v>
      </c>
      <c r="J114" s="15">
        <f t="shared" ref="J114:T114" si="11">SUM(J112)</f>
        <v>0</v>
      </c>
      <c r="K114" s="15">
        <f t="shared" si="11"/>
        <v>28247.502551000001</v>
      </c>
      <c r="L114" s="15">
        <f t="shared" si="11"/>
        <v>319609.88516200002</v>
      </c>
      <c r="M114" s="15">
        <f t="shared" si="11"/>
        <v>93356.142850000004</v>
      </c>
      <c r="N114" s="23">
        <f t="shared" si="11"/>
        <v>412966.02801200002</v>
      </c>
      <c r="O114" s="22">
        <f t="shared" si="11"/>
        <v>31409.233082999999</v>
      </c>
      <c r="P114" s="15">
        <f t="shared" si="11"/>
        <v>0</v>
      </c>
      <c r="Q114" s="15">
        <f t="shared" si="11"/>
        <v>31409.233082999999</v>
      </c>
      <c r="R114" s="15">
        <f t="shared" si="11"/>
        <v>290088.453974</v>
      </c>
      <c r="S114" s="15">
        <f t="shared" si="11"/>
        <v>0</v>
      </c>
      <c r="T114" s="23">
        <f t="shared" si="11"/>
        <v>290088.453974</v>
      </c>
      <c r="U114" s="29">
        <f>+((K114/Q114)-1)*100</f>
        <v>-10.06624556430593</v>
      </c>
      <c r="V114" s="35">
        <f>+((N114/T114)-1)*100</f>
        <v>42.358657283551615</v>
      </c>
    </row>
    <row r="115" spans="1:23" ht="15.75" x14ac:dyDescent="0.2">
      <c r="A115" s="18"/>
      <c r="B115" s="11"/>
      <c r="C115" s="11"/>
      <c r="D115" s="11"/>
      <c r="E115" s="11"/>
      <c r="F115" s="11"/>
      <c r="G115" s="11"/>
      <c r="H115" s="16"/>
      <c r="I115" s="20"/>
      <c r="J115" s="13"/>
      <c r="K115" s="14"/>
      <c r="L115" s="13"/>
      <c r="M115" s="13"/>
      <c r="N115" s="21"/>
      <c r="O115" s="20"/>
      <c r="P115" s="13"/>
      <c r="Q115" s="14"/>
      <c r="R115" s="13"/>
      <c r="S115" s="13"/>
      <c r="T115" s="21"/>
      <c r="U115" s="28"/>
      <c r="V115" s="34"/>
    </row>
    <row r="116" spans="1:23" ht="15" x14ac:dyDescent="0.2">
      <c r="A116" s="43" t="s">
        <v>22</v>
      </c>
      <c r="B116" s="40"/>
      <c r="C116" s="40" t="s">
        <v>32</v>
      </c>
      <c r="D116" s="40" t="s">
        <v>31</v>
      </c>
      <c r="E116" s="40" t="s">
        <v>30</v>
      </c>
      <c r="F116" s="40" t="s">
        <v>21</v>
      </c>
      <c r="G116" s="40" t="s">
        <v>23</v>
      </c>
      <c r="H116" s="44" t="s">
        <v>24</v>
      </c>
      <c r="I116" s="45">
        <v>24271.234565999999</v>
      </c>
      <c r="J116" s="41">
        <v>0</v>
      </c>
      <c r="K116" s="42">
        <v>24271.234565999999</v>
      </c>
      <c r="L116" s="41">
        <v>266260.41252800002</v>
      </c>
      <c r="M116" s="41">
        <v>0</v>
      </c>
      <c r="N116" s="46">
        <v>266260.41252800002</v>
      </c>
      <c r="O116" s="45">
        <v>23734.575299</v>
      </c>
      <c r="P116" s="41">
        <v>0</v>
      </c>
      <c r="Q116" s="42">
        <v>23734.575299</v>
      </c>
      <c r="R116" s="41">
        <v>203865.26511800001</v>
      </c>
      <c r="S116" s="41">
        <v>0</v>
      </c>
      <c r="T116" s="46">
        <v>203865.26511800001</v>
      </c>
      <c r="U116" s="38" t="s">
        <v>29</v>
      </c>
      <c r="V116" s="33">
        <f>+((N116/T116)-1)*100</f>
        <v>30.606070815391149</v>
      </c>
    </row>
    <row r="117" spans="1:23" ht="15" x14ac:dyDescent="0.2">
      <c r="A117" s="43" t="s">
        <v>22</v>
      </c>
      <c r="B117" s="40"/>
      <c r="C117" s="40" t="s">
        <v>32</v>
      </c>
      <c r="D117" s="40" t="s">
        <v>25</v>
      </c>
      <c r="E117" s="40" t="s">
        <v>28</v>
      </c>
      <c r="F117" s="40" t="s">
        <v>20</v>
      </c>
      <c r="G117" s="40" t="s">
        <v>20</v>
      </c>
      <c r="H117" s="44" t="s">
        <v>26</v>
      </c>
      <c r="I117" s="45">
        <v>370.31336499999998</v>
      </c>
      <c r="J117" s="41">
        <v>0</v>
      </c>
      <c r="K117" s="42">
        <v>370.31336499999998</v>
      </c>
      <c r="L117" s="41">
        <v>5039.0482069999998</v>
      </c>
      <c r="M117" s="41">
        <v>0</v>
      </c>
      <c r="N117" s="46">
        <v>5039.0482069999998</v>
      </c>
      <c r="O117" s="45">
        <v>425.61089800000002</v>
      </c>
      <c r="P117" s="41">
        <v>0</v>
      </c>
      <c r="Q117" s="42">
        <v>425.61089800000002</v>
      </c>
      <c r="R117" s="41">
        <v>4319.854499</v>
      </c>
      <c r="S117" s="41">
        <v>0</v>
      </c>
      <c r="T117" s="46">
        <v>4319.854499</v>
      </c>
      <c r="U117" s="27">
        <f>+((K117/Q117)-1)*100</f>
        <v>-12.992508711560301</v>
      </c>
      <c r="V117" s="33">
        <f>+((N117/T117)-1)*100</f>
        <v>16.648563236712842</v>
      </c>
    </row>
    <row r="118" spans="1:23" ht="15" x14ac:dyDescent="0.2">
      <c r="A118" s="43" t="s">
        <v>22</v>
      </c>
      <c r="B118" s="40"/>
      <c r="C118" s="40" t="s">
        <v>32</v>
      </c>
      <c r="D118" s="40" t="s">
        <v>138</v>
      </c>
      <c r="E118" s="40" t="s">
        <v>36</v>
      </c>
      <c r="F118" s="40" t="s">
        <v>34</v>
      </c>
      <c r="G118" s="40" t="s">
        <v>35</v>
      </c>
      <c r="H118" s="44" t="s">
        <v>37</v>
      </c>
      <c r="I118" s="45">
        <v>21.852815</v>
      </c>
      <c r="J118" s="41">
        <v>0</v>
      </c>
      <c r="K118" s="42">
        <v>21.852815</v>
      </c>
      <c r="L118" s="41">
        <v>492.79971499999999</v>
      </c>
      <c r="M118" s="41">
        <v>0</v>
      </c>
      <c r="N118" s="46">
        <v>492.79971499999999</v>
      </c>
      <c r="O118" s="45">
        <v>71.242874999999998</v>
      </c>
      <c r="P118" s="41">
        <v>0</v>
      </c>
      <c r="Q118" s="42">
        <v>71.242874999999998</v>
      </c>
      <c r="R118" s="41">
        <v>1933.7866019999999</v>
      </c>
      <c r="S118" s="41">
        <v>0</v>
      </c>
      <c r="T118" s="46">
        <v>1933.7866019999999</v>
      </c>
      <c r="U118" s="27">
        <f>+((K118/Q118)-1)*100</f>
        <v>-69.326315087649121</v>
      </c>
      <c r="V118" s="33">
        <f>+((N118/T118)-1)*100</f>
        <v>-74.516334196838116</v>
      </c>
    </row>
    <row r="119" spans="1:23" ht="15.75" x14ac:dyDescent="0.2">
      <c r="A119" s="18"/>
      <c r="B119" s="11"/>
      <c r="C119" s="11"/>
      <c r="D119" s="11"/>
      <c r="E119" s="11"/>
      <c r="F119" s="11"/>
      <c r="G119" s="11"/>
      <c r="H119" s="16"/>
      <c r="I119" s="20"/>
      <c r="J119" s="13"/>
      <c r="K119" s="14"/>
      <c r="L119" s="13"/>
      <c r="M119" s="13"/>
      <c r="N119" s="21"/>
      <c r="O119" s="20"/>
      <c r="P119" s="13"/>
      <c r="Q119" s="14"/>
      <c r="R119" s="13"/>
      <c r="S119" s="13"/>
      <c r="T119" s="21"/>
      <c r="U119" s="28"/>
      <c r="V119" s="34"/>
    </row>
    <row r="120" spans="1:23" ht="21" thickBot="1" x14ac:dyDescent="0.35">
      <c r="A120" s="53" t="s">
        <v>18</v>
      </c>
      <c r="B120" s="54"/>
      <c r="C120" s="54"/>
      <c r="D120" s="54"/>
      <c r="E120" s="54"/>
      <c r="F120" s="54"/>
      <c r="G120" s="54"/>
      <c r="H120" s="55"/>
      <c r="I120" s="24">
        <f t="shared" ref="I120:T120" si="12">SUM(I116:I118)</f>
        <v>24663.400745999999</v>
      </c>
      <c r="J120" s="25">
        <f t="shared" si="12"/>
        <v>0</v>
      </c>
      <c r="K120" s="25">
        <f t="shared" si="12"/>
        <v>24663.400745999999</v>
      </c>
      <c r="L120" s="25">
        <f t="shared" si="12"/>
        <v>271792.26045</v>
      </c>
      <c r="M120" s="25">
        <f t="shared" si="12"/>
        <v>0</v>
      </c>
      <c r="N120" s="26">
        <f t="shared" si="12"/>
        <v>271792.26045</v>
      </c>
      <c r="O120" s="24">
        <f t="shared" si="12"/>
        <v>24231.429071999999</v>
      </c>
      <c r="P120" s="25">
        <f t="shared" si="12"/>
        <v>0</v>
      </c>
      <c r="Q120" s="25">
        <f t="shared" si="12"/>
        <v>24231.429071999999</v>
      </c>
      <c r="R120" s="25">
        <f t="shared" si="12"/>
        <v>210118.90621900003</v>
      </c>
      <c r="S120" s="25">
        <f t="shared" si="12"/>
        <v>0</v>
      </c>
      <c r="T120" s="26">
        <f t="shared" si="12"/>
        <v>210118.90621900003</v>
      </c>
      <c r="U120" s="36">
        <f>+((K120/Q120)-1)*100</f>
        <v>1.7826916964594375</v>
      </c>
      <c r="V120" s="37">
        <f>+((N120/T120)-1)*100</f>
        <v>29.351644428759727</v>
      </c>
    </row>
    <row r="121" spans="1:23" ht="15" x14ac:dyDescent="0.2"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10"/>
    </row>
    <row r="122" spans="1:23" x14ac:dyDescent="0.2">
      <c r="A122" s="7" t="s">
        <v>19</v>
      </c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</row>
    <row r="123" spans="1:23" x14ac:dyDescent="0.2">
      <c r="A123" s="7" t="s">
        <v>283</v>
      </c>
      <c r="W123" s="2"/>
    </row>
    <row r="124" spans="1:23" x14ac:dyDescent="0.2">
      <c r="A124" s="8" t="s">
        <v>33</v>
      </c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</row>
    <row r="125" spans="1:23" ht="15" x14ac:dyDescent="0.2">
      <c r="I125" s="2"/>
      <c r="J125" s="2"/>
      <c r="K125" s="2"/>
      <c r="L125" s="2"/>
      <c r="M125" s="2"/>
      <c r="N125" s="2"/>
      <c r="O125" s="2"/>
      <c r="P125" s="2"/>
      <c r="Q125" s="2"/>
      <c r="R125" s="3"/>
      <c r="S125" s="3"/>
      <c r="T125" s="3"/>
      <c r="U125" s="3"/>
      <c r="V125" s="3"/>
    </row>
    <row r="126" spans="1:23" ht="15" x14ac:dyDescent="0.2">
      <c r="I126" s="2"/>
      <c r="J126" s="2"/>
      <c r="K126" s="2"/>
      <c r="L126" s="2"/>
      <c r="M126" s="2"/>
      <c r="N126" s="2"/>
      <c r="O126" s="2"/>
      <c r="P126" s="2"/>
      <c r="Q126" s="2"/>
      <c r="R126" s="3"/>
      <c r="S126" s="3"/>
      <c r="T126" s="3"/>
      <c r="U126" s="3"/>
      <c r="V126" s="3"/>
    </row>
    <row r="127" spans="1:23" ht="15" x14ac:dyDescent="0.2"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</row>
    <row r="128" spans="1:23" ht="15" x14ac:dyDescent="0.2"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</row>
    <row r="129" spans="9:22" ht="15" x14ac:dyDescent="0.2"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</row>
    <row r="130" spans="9:22" ht="15" x14ac:dyDescent="0.2"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</row>
    <row r="131" spans="9:22" ht="15" x14ac:dyDescent="0.2"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</row>
    <row r="132" spans="9:22" ht="15" x14ac:dyDescent="0.2"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</row>
    <row r="133" spans="9:22" ht="15" x14ac:dyDescent="0.2"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</row>
    <row r="134" spans="9:22" ht="15" x14ac:dyDescent="0.2"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</row>
    <row r="135" spans="9:22" ht="15" x14ac:dyDescent="0.2"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</row>
    <row r="136" spans="9:22" ht="15" x14ac:dyDescent="0.2"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</row>
    <row r="137" spans="9:22" ht="15" x14ac:dyDescent="0.2"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</row>
    <row r="138" spans="9:22" ht="15" x14ac:dyDescent="0.2"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</row>
    <row r="139" spans="9:22" ht="15" x14ac:dyDescent="0.2"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</row>
    <row r="140" spans="9:22" ht="15" x14ac:dyDescent="0.2"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</row>
    <row r="141" spans="9:22" ht="15" x14ac:dyDescent="0.2"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</row>
    <row r="142" spans="9:22" ht="15" x14ac:dyDescent="0.2"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</row>
    <row r="143" spans="9:22" ht="15" x14ac:dyDescent="0.2"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</row>
    <row r="144" spans="9:22" ht="15" x14ac:dyDescent="0.2"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</row>
    <row r="145" spans="9:22" ht="15" x14ac:dyDescent="0.2"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</row>
    <row r="146" spans="9:22" ht="15" x14ac:dyDescent="0.2"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</row>
    <row r="147" spans="9:22" ht="15" x14ac:dyDescent="0.2"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</row>
    <row r="148" spans="9:22" ht="15" x14ac:dyDescent="0.2"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</row>
    <row r="149" spans="9:22" ht="15" x14ac:dyDescent="0.2"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</row>
    <row r="150" spans="9:22" ht="15" x14ac:dyDescent="0.2"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</row>
    <row r="151" spans="9:22" ht="15" x14ac:dyDescent="0.2"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</row>
    <row r="152" spans="9:22" ht="15" x14ac:dyDescent="0.2"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</row>
    <row r="153" spans="9:22" ht="15" x14ac:dyDescent="0.2"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</row>
    <row r="154" spans="9:22" ht="15" x14ac:dyDescent="0.2"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</row>
    <row r="155" spans="9:22" ht="15" x14ac:dyDescent="0.2"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</row>
    <row r="156" spans="9:22" ht="15" x14ac:dyDescent="0.2"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</row>
    <row r="157" spans="9:22" ht="15" x14ac:dyDescent="0.2"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</row>
    <row r="158" spans="9:22" ht="15" x14ac:dyDescent="0.2"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</row>
    <row r="159" spans="9:22" ht="15" x14ac:dyDescent="0.2"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</row>
    <row r="160" spans="9:22" ht="15" x14ac:dyDescent="0.2"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</row>
    <row r="161" spans="9:22" ht="15" x14ac:dyDescent="0.2"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</row>
    <row r="162" spans="9:22" ht="15" x14ac:dyDescent="0.2"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</row>
    <row r="163" spans="9:22" ht="15" x14ac:dyDescent="0.2"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</row>
    <row r="164" spans="9:22" ht="15" x14ac:dyDescent="0.2"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</row>
    <row r="165" spans="9:22" ht="15" x14ac:dyDescent="0.2"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</row>
    <row r="166" spans="9:22" ht="15" x14ac:dyDescent="0.2"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</row>
    <row r="167" spans="9:22" ht="15" x14ac:dyDescent="0.2"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</row>
    <row r="168" spans="9:22" ht="15" x14ac:dyDescent="0.2"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</row>
    <row r="169" spans="9:22" ht="15" x14ac:dyDescent="0.2"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</row>
    <row r="170" spans="9:22" ht="15" x14ac:dyDescent="0.2"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</row>
    <row r="171" spans="9:22" ht="15" x14ac:dyDescent="0.2"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</row>
    <row r="172" spans="9:22" ht="15" x14ac:dyDescent="0.2"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</row>
    <row r="173" spans="9:22" ht="15" x14ac:dyDescent="0.2"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</row>
    <row r="174" spans="9:22" ht="15" x14ac:dyDescent="0.2"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</row>
    <row r="175" spans="9:22" ht="15" x14ac:dyDescent="0.2"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</row>
    <row r="176" spans="9:22" ht="15" x14ac:dyDescent="0.2"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</row>
    <row r="177" spans="9:22" ht="15" x14ac:dyDescent="0.2"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</row>
    <row r="178" spans="9:22" ht="15" x14ac:dyDescent="0.2"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</row>
    <row r="179" spans="9:22" ht="15" x14ac:dyDescent="0.2"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</row>
    <row r="180" spans="9:22" ht="15" x14ac:dyDescent="0.2"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</row>
    <row r="181" spans="9:22" ht="15" x14ac:dyDescent="0.2"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</row>
    <row r="182" spans="9:22" ht="15" x14ac:dyDescent="0.2"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</row>
    <row r="183" spans="9:22" ht="15" x14ac:dyDescent="0.2"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</row>
    <row r="184" spans="9:22" ht="15" x14ac:dyDescent="0.2"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</row>
    <row r="185" spans="9:22" ht="15" x14ac:dyDescent="0.2"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</row>
    <row r="186" spans="9:22" ht="15" x14ac:dyDescent="0.2"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</row>
    <row r="187" spans="9:22" ht="15" x14ac:dyDescent="0.2"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</row>
    <row r="188" spans="9:22" ht="15" x14ac:dyDescent="0.2"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</row>
    <row r="189" spans="9:22" ht="15" x14ac:dyDescent="0.2"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</row>
    <row r="190" spans="9:22" ht="15" x14ac:dyDescent="0.2"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</row>
    <row r="191" spans="9:22" ht="15" x14ac:dyDescent="0.2"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</row>
    <row r="192" spans="9:22" ht="15" x14ac:dyDescent="0.2"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</row>
    <row r="193" spans="9:22" ht="15" x14ac:dyDescent="0.2"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</row>
    <row r="194" spans="9:22" ht="15" x14ac:dyDescent="0.2"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</row>
    <row r="195" spans="9:22" ht="15" x14ac:dyDescent="0.2"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</row>
    <row r="196" spans="9:22" ht="15" x14ac:dyDescent="0.2"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</row>
    <row r="197" spans="9:22" ht="15" x14ac:dyDescent="0.2"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</row>
    <row r="198" spans="9:22" ht="15" x14ac:dyDescent="0.2"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</row>
    <row r="199" spans="9:22" ht="15" x14ac:dyDescent="0.2"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</row>
    <row r="200" spans="9:22" ht="15" x14ac:dyDescent="0.2"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</row>
    <row r="201" spans="9:22" ht="15" x14ac:dyDescent="0.2"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</row>
    <row r="202" spans="9:22" ht="15" x14ac:dyDescent="0.2"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</row>
    <row r="203" spans="9:22" ht="15" x14ac:dyDescent="0.2"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</row>
    <row r="204" spans="9:22" ht="15" x14ac:dyDescent="0.2"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</row>
    <row r="205" spans="9:22" ht="15" x14ac:dyDescent="0.2"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</row>
    <row r="206" spans="9:22" ht="15" x14ac:dyDescent="0.2"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</row>
    <row r="207" spans="9:22" ht="15" x14ac:dyDescent="0.2"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</row>
    <row r="208" spans="9:22" ht="15" x14ac:dyDescent="0.2"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</row>
    <row r="209" spans="9:22" ht="15" x14ac:dyDescent="0.2"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</row>
    <row r="210" spans="9:22" ht="15" x14ac:dyDescent="0.2"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</row>
    <row r="211" spans="9:22" ht="15" x14ac:dyDescent="0.2"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</row>
  </sheetData>
  <sortState ref="A116:T118">
    <sortCondition descending="1" ref="N116:N118"/>
  </sortState>
  <mergeCells count="5">
    <mergeCell ref="A120:H120"/>
    <mergeCell ref="I3:N3"/>
    <mergeCell ref="O3:T3"/>
    <mergeCell ref="A114:H114"/>
    <mergeCell ref="A110:H110"/>
  </mergeCells>
  <phoneticPr fontId="8" type="noConversion"/>
  <printOptions horizontalCentered="1"/>
  <pageMargins left="0" right="0" top="0.39370078740157483" bottom="0.19685039370078741" header="0" footer="0"/>
  <pageSetup paperSize="9" scale="3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InformacionGeneral 4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Arevalo Ordoñez Luis</cp:lastModifiedBy>
  <cp:lastPrinted>2009-10-19T23:53:10Z</cp:lastPrinted>
  <dcterms:created xsi:type="dcterms:W3CDTF">2007-03-24T16:51:44Z</dcterms:created>
  <dcterms:modified xsi:type="dcterms:W3CDTF">2014-01-31T18:12:34Z</dcterms:modified>
</cp:coreProperties>
</file>