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<sst xmlns="http://schemas.openxmlformats.org/spreadsheetml/2006/main" count="676" uniqueCount="233">
  <si>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</si>
  <si>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</si>
  <si>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</si>
  <si>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</si>
  <si>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</si>
  <si>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</si>
  <si>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</si>
  <si>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</si>
  <si>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</si>
  <si>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</si>
  <si>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</si>
  <si>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</si>
  <si>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</si>
  <si>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</si>
  <si>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</si>
  <si>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</si>
  <si>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</si>
  <si>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</si>
  <si>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</si>
  <si>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</si>
  <si>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</si>
  <si>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</si>
  <si>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</si>
  <si>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</si>
  <si>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</si>
  <si>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</si>
  <si>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</si>
  <si>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</si>
  <si>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</si>
  <si>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</si>
  <si>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</si>
  <si>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</si>
  <si>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</si>
  <si>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</si>
  <si>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</si>
  <si>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</si>
  <si>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</si>
  <si>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</si>
  <si>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</si>
  <si>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</si>
  <si>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</si>
  <si>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</si>
  <si>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</si>
  <si>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</si>
  <si>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</si>
  <si>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</si>
  <si>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</si>
  <si>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</si>
  <si>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</si>
  <si>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</si>
  <si>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</si>
  <si>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</si>
  <si>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</si>
  <si>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</si>
  <si>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</si>
  <si>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</si>
  <si>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</si>
  <si>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</si>
  <si>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</si>
  <si>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</si>
  <si>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</si>
  <si>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</si>
  <si>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</si>
  <si>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</si>
  <si>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</si>
  <si>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</si>
  <si>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</si>
  <si>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</si>
  <si>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</si>
  <si>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</si>
  <si>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</si>
  <si>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</si>
  <si>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</si>
  <si>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</si>
  <si>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</si>
  <si>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</si>
  <si>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</si>
  <si>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</si>
  <si>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</si>
  <si>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</si>
  <si>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</si>
  <si>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</si>
  <si>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</si>
  <si>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</si>
  <si>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</si>
  <si>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</si>
  <si>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</si>
  <si>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</si>
  <si>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</si>
  <si>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</si>
  <si>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</si>
  <si>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</si>
  <si>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</si>
  <si>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</si>
  <si>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</si>
  <si>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</si>
  <si>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</si>
  <si>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</si>
  <si>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</si>
  <si>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</si>
  <si>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</si>
  <si>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</si>
  <si>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</si>
  <si>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</si>
  <si>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</si>
  <si>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</si>
  <si>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</si>
  <si>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</si>
  <si>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</si>
  <si>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</si>
  <si>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</si>
  <si>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</si>
  <si>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</si>
  <si>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</si>
  <si>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</si>
  <si>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</si>
  <si>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</si>
  <si>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</si>
  <si>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</si>
  <si>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</si>
  <si>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</si>
  <si>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</si>
  <si>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</si>
  <si>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</si>
  <si>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</si>
  <si>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</si>
  <si>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</si>
  <si>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</si>
  <si>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</si>
  <si>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</si>
  <si>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</si>
  <si>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</si>
  <si>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</si>
  <si>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</si>
  <si>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</si>
  <si>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</si>
  <si>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</si>
  <si>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</si>
  <si>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</si>
  <si>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</si>
  <si>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</si>
  <si>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</si>
  <si>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</si>
  <si>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</si>
  <si>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</si>
  <si>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</si>
  <si>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</si>
  <si>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</si>
  <si>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</si>
  <si>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</si>
  <si>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</si>
  <si>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</si>
  <si>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</si>
  <si>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</si>
  <si>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</si>
  <si>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</si>
  <si>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</si>
  <si>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</si>
  <si>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</si>
  <si>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</si>
  <si>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</si>
  <si>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</si>
  <si>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</si>
  <si>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</si>
  <si>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</si>
  <si>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</si>
  <si>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</si>
  <si>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</si>
  <si>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</si>
  <si>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</si>
  <si>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ZINC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</si>
  <si>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</si>
  <si>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</si>
  <si>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</si>
  <si>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</si>
  <si>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</si>
  <si>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</si>
  <si>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</si>
  <si>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</si>
  <si>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</si>
  <si>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</si>
  <si>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</si>
  <si>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</si>
  <si>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</si>
  <si>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</si>
  <si>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</si>
  <si>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</si>
  <si>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</si>
  <si>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</si>
  <si>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</si>
  <si>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</si>
  <si>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</si>
  <si>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</si>
  <si>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</si>
  <si>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</si>
  <si>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</si>
  <si>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</si>
  <si>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</si>
  <si>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UCHUCCHACUA</t>
  </si>
  <si>
    <t>LIXIViACIÓN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</si>
  <si>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</si>
  <si>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</si>
  <si>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</si>
  <si>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</si>
  <si>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</si>
  <si>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</si>
  <si>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</si>
  <si>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</si>
  <si>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CUSCO</t>
  </si>
  <si>
    <t>CANAS</t>
  </si>
  <si>
    <t>LAYO</t>
  </si>
  <si>
    <t>COMPAÑIA SORMIN S.A.C.</t>
  </si>
  <si>
    <t>TOMANCA UNO</t>
  </si>
  <si>
    <t>HUAYLAS</t>
  </si>
  <si>
    <t>PAMPAROMAS</t>
  </si>
  <si>
    <t>TOTAL - SETIEMBRE</t>
  </si>
  <si>
    <t>TOTAL ACUMULADO ENERO - SETIEMBRE</t>
  </si>
  <si>
    <t>TOTAL COMPARADO ACUMULADO - ENERO - SETIEMBRE</t>
  </si>
  <si>
    <t>Var. % 2012/2011 - SETIEMBRE</t>
  </si>
  <si>
    <t>Var. % 2012/2011 - ENERO - SETIEMBRE</t>
  </si>
  <si>
    <t>Ajuste ene-ago-2012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</si>
  <si>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</si>
  <si>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</si>
  <si>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</si>
  <si>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</si>
  <si>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</si>
  <si>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</si>
  <si>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FUNDICIÓN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</si>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</sst>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7" borderId="0" xfId="0" applyFill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1" xfId="0" applyNumberFormat="1" applyFont="1" applyFill="1" applyBorder="1" applyAlignment="1" quotePrefix="1">
      <alignment horizontal="right"/>
    </xf>
    <xf numFmtId="4" fontId="4" fillId="22" borderId="13" xfId="0" applyNumberFormat="1" applyFont="1" applyFill="1" applyBorder="1" applyAlignment="1" quotePrefix="1">
      <alignment horizontal="right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62" t="s">
        <v>170</v>
      </c>
      <c r="B1" s="62"/>
      <c r="C1" s="62"/>
      <c r="D1" s="62"/>
      <c r="E1" s="62"/>
      <c r="F1" s="62"/>
    </row>
    <row r="2" ht="13.5" thickBot="1">
      <c r="A2" s="54"/>
    </row>
    <row r="3" spans="1:22" ht="13.5" thickBot="1">
      <c r="A3" s="45"/>
      <c r="I3" s="63">
        <v>2012</v>
      </c>
      <c r="J3" s="64"/>
      <c r="K3" s="64"/>
      <c r="L3" s="64"/>
      <c r="M3" s="64"/>
      <c r="N3" s="65"/>
      <c r="O3" s="63">
        <v>2011</v>
      </c>
      <c r="P3" s="64"/>
      <c r="Q3" s="64"/>
      <c r="R3" s="64"/>
      <c r="S3" s="64"/>
      <c r="T3" s="65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215</v>
      </c>
      <c r="L4" s="33" t="s">
        <v>12</v>
      </c>
      <c r="M4" s="33" t="s">
        <v>8</v>
      </c>
      <c r="N4" s="50" t="s">
        <v>216</v>
      </c>
      <c r="O4" s="49" t="s">
        <v>13</v>
      </c>
      <c r="P4" s="33" t="s">
        <v>14</v>
      </c>
      <c r="Q4" s="33" t="s">
        <v>215</v>
      </c>
      <c r="R4" s="33" t="s">
        <v>15</v>
      </c>
      <c r="S4" s="33" t="s">
        <v>16</v>
      </c>
      <c r="T4" s="50" t="s">
        <v>217</v>
      </c>
      <c r="U4" s="51" t="s">
        <v>218</v>
      </c>
      <c r="V4" s="50" t="s">
        <v>219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32</v>
      </c>
      <c r="C6" s="10" t="s">
        <v>30</v>
      </c>
      <c r="D6" s="10" t="s">
        <v>34</v>
      </c>
      <c r="E6" s="10" t="s">
        <v>35</v>
      </c>
      <c r="F6" s="10" t="s">
        <v>36</v>
      </c>
      <c r="G6" s="10" t="s">
        <v>37</v>
      </c>
      <c r="H6" s="17" t="s">
        <v>38</v>
      </c>
      <c r="I6" s="42">
        <v>21.276</v>
      </c>
      <c r="J6" s="40">
        <v>1.646</v>
      </c>
      <c r="K6" s="41">
        <v>22.922</v>
      </c>
      <c r="L6" s="40">
        <v>459.890054</v>
      </c>
      <c r="M6" s="40">
        <v>54.2392</v>
      </c>
      <c r="N6" s="43">
        <v>514.129254</v>
      </c>
      <c r="O6" s="42">
        <v>37.89642</v>
      </c>
      <c r="P6" s="40">
        <v>3.548985</v>
      </c>
      <c r="Q6" s="41">
        <v>41.445405</v>
      </c>
      <c r="R6" s="40">
        <v>477.4753</v>
      </c>
      <c r="S6" s="40">
        <v>46.644093</v>
      </c>
      <c r="T6" s="43">
        <v>524.119393</v>
      </c>
      <c r="U6" s="31">
        <f>+((K6/Q6)-1)*100</f>
        <v>-44.69350703654603</v>
      </c>
      <c r="V6" s="38">
        <f>+((N6/T6)-1)*100</f>
        <v>-1.9060807772858013</v>
      </c>
    </row>
    <row r="7" spans="1:22" ht="15">
      <c r="A7" s="36" t="s">
        <v>9</v>
      </c>
      <c r="B7" s="10" t="s">
        <v>32</v>
      </c>
      <c r="C7" s="10" t="s">
        <v>33</v>
      </c>
      <c r="D7" s="10" t="s">
        <v>39</v>
      </c>
      <c r="E7" s="10" t="s">
        <v>40</v>
      </c>
      <c r="F7" s="10" t="s">
        <v>41</v>
      </c>
      <c r="G7" s="10" t="s">
        <v>42</v>
      </c>
      <c r="H7" s="17" t="s">
        <v>43</v>
      </c>
      <c r="I7" s="42">
        <v>0</v>
      </c>
      <c r="J7" s="40">
        <v>0</v>
      </c>
      <c r="K7" s="41">
        <v>0</v>
      </c>
      <c r="L7" s="40">
        <v>25.852318</v>
      </c>
      <c r="M7" s="40">
        <v>0</v>
      </c>
      <c r="N7" s="43">
        <v>25.852318</v>
      </c>
      <c r="O7" s="42">
        <v>24.329631</v>
      </c>
      <c r="P7" s="40">
        <v>0</v>
      </c>
      <c r="Q7" s="41">
        <v>24.329631</v>
      </c>
      <c r="R7" s="40">
        <v>142.18149</v>
      </c>
      <c r="S7" s="40">
        <v>42.767905</v>
      </c>
      <c r="T7" s="43">
        <v>184.949396</v>
      </c>
      <c r="U7" s="30" t="s">
        <v>17</v>
      </c>
      <c r="V7" s="38">
        <f>+((N7/T7)-1)*100</f>
        <v>-86.02195056641331</v>
      </c>
    </row>
    <row r="8" spans="1:22" ht="15">
      <c r="A8" s="36" t="s">
        <v>9</v>
      </c>
      <c r="B8" s="10" t="s">
        <v>32</v>
      </c>
      <c r="C8" s="10" t="s">
        <v>30</v>
      </c>
      <c r="D8" s="10" t="s">
        <v>44</v>
      </c>
      <c r="E8" s="10" t="s">
        <v>45</v>
      </c>
      <c r="F8" s="10" t="s">
        <v>46</v>
      </c>
      <c r="G8" s="10" t="s">
        <v>47</v>
      </c>
      <c r="H8" s="17" t="s">
        <v>48</v>
      </c>
      <c r="I8" s="42">
        <v>0</v>
      </c>
      <c r="J8" s="40">
        <v>29.453333</v>
      </c>
      <c r="K8" s="41">
        <v>29.453333</v>
      </c>
      <c r="L8" s="40">
        <v>0</v>
      </c>
      <c r="M8" s="40">
        <v>423.393143</v>
      </c>
      <c r="N8" s="43">
        <v>423.393143</v>
      </c>
      <c r="O8" s="42">
        <v>0</v>
      </c>
      <c r="P8" s="40">
        <v>71.118605</v>
      </c>
      <c r="Q8" s="41">
        <v>71.118605</v>
      </c>
      <c r="R8" s="40">
        <v>0</v>
      </c>
      <c r="S8" s="40">
        <v>322.883006</v>
      </c>
      <c r="T8" s="43">
        <v>322.883006</v>
      </c>
      <c r="U8" s="31">
        <f>+((K8/Q8)-1)*100</f>
        <v>-58.585614833136844</v>
      </c>
      <c r="V8" s="38">
        <f>+((N8/T8)-1)*100</f>
        <v>31.128964712376337</v>
      </c>
    </row>
    <row r="9" spans="1:22" ht="15">
      <c r="A9" s="36" t="s">
        <v>9</v>
      </c>
      <c r="B9" s="10" t="s">
        <v>32</v>
      </c>
      <c r="C9" s="10" t="s">
        <v>30</v>
      </c>
      <c r="D9" s="10" t="s">
        <v>49</v>
      </c>
      <c r="E9" s="10" t="s">
        <v>50</v>
      </c>
      <c r="F9" s="10" t="s">
        <v>51</v>
      </c>
      <c r="G9" s="10" t="s">
        <v>52</v>
      </c>
      <c r="H9" s="17" t="s">
        <v>53</v>
      </c>
      <c r="I9" s="42">
        <v>3394.201176</v>
      </c>
      <c r="J9" s="40">
        <v>58.132691</v>
      </c>
      <c r="K9" s="41">
        <v>3452.333867</v>
      </c>
      <c r="L9" s="40">
        <v>27806.070274</v>
      </c>
      <c r="M9" s="40">
        <v>516.629305</v>
      </c>
      <c r="N9" s="43">
        <v>28322.69958</v>
      </c>
      <c r="O9" s="42">
        <v>3020.662141</v>
      </c>
      <c r="P9" s="40">
        <v>66.97778</v>
      </c>
      <c r="Q9" s="41">
        <v>3087.639921</v>
      </c>
      <c r="R9" s="40">
        <v>12395.994565</v>
      </c>
      <c r="S9" s="40">
        <v>264.889615</v>
      </c>
      <c r="T9" s="43">
        <v>12660.88418</v>
      </c>
      <c r="U9" s="31">
        <f>+((K9/Q9)-1)*100</f>
        <v>11.811414391930963</v>
      </c>
      <c r="V9" s="37" t="s">
        <v>17</v>
      </c>
    </row>
    <row r="10" spans="1:22" ht="15">
      <c r="A10" s="36" t="s">
        <v>9</v>
      </c>
      <c r="B10" s="10" t="s">
        <v>32</v>
      </c>
      <c r="C10" s="10" t="s">
        <v>30</v>
      </c>
      <c r="D10" s="10" t="s">
        <v>54</v>
      </c>
      <c r="E10" s="47" t="s">
        <v>198</v>
      </c>
      <c r="F10" s="10" t="s">
        <v>55</v>
      </c>
      <c r="G10" s="10" t="s">
        <v>56</v>
      </c>
      <c r="H10" s="17" t="s">
        <v>57</v>
      </c>
      <c r="I10" s="42">
        <v>878.726645</v>
      </c>
      <c r="J10" s="40">
        <v>94.404082</v>
      </c>
      <c r="K10" s="41">
        <v>973.130727</v>
      </c>
      <c r="L10" s="40">
        <v>6563.223443</v>
      </c>
      <c r="M10" s="40">
        <v>823.133475</v>
      </c>
      <c r="N10" s="43">
        <v>7386.356918</v>
      </c>
      <c r="O10" s="42">
        <v>702.06041</v>
      </c>
      <c r="P10" s="40">
        <v>134.96564</v>
      </c>
      <c r="Q10" s="41">
        <v>837.02605</v>
      </c>
      <c r="R10" s="40">
        <v>4594.504651</v>
      </c>
      <c r="S10" s="40">
        <v>1046.361479</v>
      </c>
      <c r="T10" s="43">
        <v>5640.86613</v>
      </c>
      <c r="U10" s="31">
        <f>+((K10/Q10)-1)*100</f>
        <v>16.260506707049306</v>
      </c>
      <c r="V10" s="38">
        <f>+((N10/T10)-1)*100</f>
        <v>30.943666234461766</v>
      </c>
    </row>
    <row r="11" spans="1:22" ht="15">
      <c r="A11" s="36" t="s">
        <v>9</v>
      </c>
      <c r="B11" s="10" t="s">
        <v>32</v>
      </c>
      <c r="C11" s="10" t="s">
        <v>30</v>
      </c>
      <c r="D11" s="10" t="s">
        <v>54</v>
      </c>
      <c r="E11" s="47" t="s">
        <v>58</v>
      </c>
      <c r="F11" s="10" t="s">
        <v>46</v>
      </c>
      <c r="G11" s="10" t="s">
        <v>59</v>
      </c>
      <c r="H11" s="17" t="s">
        <v>60</v>
      </c>
      <c r="I11" s="42">
        <v>310.66805</v>
      </c>
      <c r="J11" s="40">
        <v>25.313823</v>
      </c>
      <c r="K11" s="41">
        <v>335.981873</v>
      </c>
      <c r="L11" s="40">
        <v>3171.413141</v>
      </c>
      <c r="M11" s="40">
        <v>247.525159</v>
      </c>
      <c r="N11" s="43">
        <v>3418.938299</v>
      </c>
      <c r="O11" s="42">
        <v>285.482139</v>
      </c>
      <c r="P11" s="40">
        <v>20.469904</v>
      </c>
      <c r="Q11" s="41">
        <v>305.952043</v>
      </c>
      <c r="R11" s="40">
        <v>2167.007557</v>
      </c>
      <c r="S11" s="40">
        <v>140.276483</v>
      </c>
      <c r="T11" s="43">
        <v>2307.28404</v>
      </c>
      <c r="U11" s="31">
        <f>+((K11/Q11)-1)*100</f>
        <v>9.815208195880555</v>
      </c>
      <c r="V11" s="38">
        <f>+((N11/T11)-1)*100</f>
        <v>48.1802084064171</v>
      </c>
    </row>
    <row r="12" spans="1:22" ht="15">
      <c r="A12" s="36" t="s">
        <v>9</v>
      </c>
      <c r="B12" s="10" t="s">
        <v>32</v>
      </c>
      <c r="C12" s="10" t="s">
        <v>30</v>
      </c>
      <c r="D12" s="10" t="s">
        <v>54</v>
      </c>
      <c r="E12" s="47" t="s">
        <v>189</v>
      </c>
      <c r="F12" s="10" t="s">
        <v>20</v>
      </c>
      <c r="G12" s="10" t="s">
        <v>128</v>
      </c>
      <c r="H12" s="17" t="s">
        <v>128</v>
      </c>
      <c r="I12" s="42">
        <v>792.12691</v>
      </c>
      <c r="J12" s="40">
        <v>64.735402</v>
      </c>
      <c r="K12" s="41">
        <v>856.862312</v>
      </c>
      <c r="L12" s="40">
        <v>3203.801396</v>
      </c>
      <c r="M12" s="40">
        <v>64.735402</v>
      </c>
      <c r="N12" s="43">
        <v>3268.536797</v>
      </c>
      <c r="O12" s="42">
        <v>0</v>
      </c>
      <c r="P12" s="40">
        <v>0</v>
      </c>
      <c r="Q12" s="41">
        <v>0</v>
      </c>
      <c r="R12" s="40">
        <v>0</v>
      </c>
      <c r="S12" s="40">
        <v>0</v>
      </c>
      <c r="T12" s="43">
        <v>0</v>
      </c>
      <c r="U12" s="30" t="s">
        <v>17</v>
      </c>
      <c r="V12" s="37" t="s">
        <v>17</v>
      </c>
    </row>
    <row r="13" spans="1:22" ht="15">
      <c r="A13" s="36" t="s">
        <v>9</v>
      </c>
      <c r="B13" s="10" t="s">
        <v>199</v>
      </c>
      <c r="C13" s="10" t="s">
        <v>30</v>
      </c>
      <c r="D13" s="10" t="s">
        <v>54</v>
      </c>
      <c r="E13" s="47" t="s">
        <v>228</v>
      </c>
      <c r="F13" s="10" t="s">
        <v>55</v>
      </c>
      <c r="G13" s="10" t="s">
        <v>56</v>
      </c>
      <c r="H13" s="17" t="s">
        <v>57</v>
      </c>
      <c r="I13" s="42">
        <v>0</v>
      </c>
      <c r="J13" s="40">
        <v>50.882565</v>
      </c>
      <c r="K13" s="41">
        <v>50.882565</v>
      </c>
      <c r="L13" s="40">
        <v>0</v>
      </c>
      <c r="M13" s="40">
        <v>157.353016</v>
      </c>
      <c r="N13" s="43">
        <v>157.353016</v>
      </c>
      <c r="O13" s="42">
        <v>0</v>
      </c>
      <c r="P13" s="40">
        <v>0</v>
      </c>
      <c r="Q13" s="41">
        <v>0</v>
      </c>
      <c r="R13" s="40">
        <v>0</v>
      </c>
      <c r="S13" s="40">
        <v>0</v>
      </c>
      <c r="T13" s="43">
        <v>0</v>
      </c>
      <c r="U13" s="30" t="s">
        <v>17</v>
      </c>
      <c r="V13" s="37" t="s">
        <v>17</v>
      </c>
    </row>
    <row r="14" spans="1:22" ht="15">
      <c r="A14" s="36" t="s">
        <v>9</v>
      </c>
      <c r="B14" s="10" t="s">
        <v>32</v>
      </c>
      <c r="C14" s="10" t="s">
        <v>33</v>
      </c>
      <c r="D14" s="10" t="s">
        <v>177</v>
      </c>
      <c r="E14" s="10" t="s">
        <v>178</v>
      </c>
      <c r="F14" s="10" t="s">
        <v>36</v>
      </c>
      <c r="G14" s="10" t="s">
        <v>179</v>
      </c>
      <c r="H14" s="17" t="s">
        <v>180</v>
      </c>
      <c r="I14" s="42">
        <v>0</v>
      </c>
      <c r="J14" s="40">
        <v>0</v>
      </c>
      <c r="K14" s="41">
        <v>0</v>
      </c>
      <c r="L14" s="40">
        <v>140.841743</v>
      </c>
      <c r="M14" s="40">
        <v>12.227697</v>
      </c>
      <c r="N14" s="43">
        <v>153.06944</v>
      </c>
      <c r="O14" s="42">
        <v>0</v>
      </c>
      <c r="P14" s="40">
        <v>0</v>
      </c>
      <c r="Q14" s="41">
        <v>0</v>
      </c>
      <c r="R14" s="40">
        <v>0</v>
      </c>
      <c r="S14" s="40">
        <v>0</v>
      </c>
      <c r="T14" s="43">
        <v>0</v>
      </c>
      <c r="U14" s="30" t="s">
        <v>17</v>
      </c>
      <c r="V14" s="37" t="s">
        <v>17</v>
      </c>
    </row>
    <row r="15" spans="1:22" ht="15">
      <c r="A15" s="36" t="s">
        <v>9</v>
      </c>
      <c r="B15" s="10" t="s">
        <v>32</v>
      </c>
      <c r="C15" s="10" t="s">
        <v>30</v>
      </c>
      <c r="D15" s="10" t="s">
        <v>63</v>
      </c>
      <c r="E15" s="47" t="s">
        <v>64</v>
      </c>
      <c r="F15" s="10" t="s">
        <v>36</v>
      </c>
      <c r="G15" s="10" t="s">
        <v>65</v>
      </c>
      <c r="H15" s="17" t="s">
        <v>66</v>
      </c>
      <c r="I15" s="42">
        <v>20131.21</v>
      </c>
      <c r="J15" s="40">
        <v>4995.7548</v>
      </c>
      <c r="K15" s="41">
        <v>25126.9648</v>
      </c>
      <c r="L15" s="40">
        <v>174263.4438</v>
      </c>
      <c r="M15" s="40">
        <v>38002.1592</v>
      </c>
      <c r="N15" s="43">
        <v>212265.603</v>
      </c>
      <c r="O15" s="42">
        <v>7731.8712</v>
      </c>
      <c r="P15" s="40">
        <v>2745.5586</v>
      </c>
      <c r="Q15" s="41">
        <v>10477.4298</v>
      </c>
      <c r="R15" s="40">
        <v>187551.0133</v>
      </c>
      <c r="S15" s="40">
        <v>25436.4936</v>
      </c>
      <c r="T15" s="43">
        <v>212987.5069</v>
      </c>
      <c r="U15" s="30" t="s">
        <v>17</v>
      </c>
      <c r="V15" s="38">
        <f>+((N15/T15)-1)*100</f>
        <v>-0.33894189875603997</v>
      </c>
    </row>
    <row r="16" spans="1:22" ht="15">
      <c r="A16" s="36" t="s">
        <v>9</v>
      </c>
      <c r="B16" s="10" t="s">
        <v>32</v>
      </c>
      <c r="C16" s="10" t="s">
        <v>30</v>
      </c>
      <c r="D16" s="10" t="s">
        <v>67</v>
      </c>
      <c r="E16" s="47" t="s">
        <v>68</v>
      </c>
      <c r="F16" s="10" t="s">
        <v>69</v>
      </c>
      <c r="G16" s="10" t="s">
        <v>70</v>
      </c>
      <c r="H16" s="17" t="s">
        <v>71</v>
      </c>
      <c r="I16" s="42">
        <v>0</v>
      </c>
      <c r="J16" s="40">
        <v>144.5514</v>
      </c>
      <c r="K16" s="41">
        <v>144.5514</v>
      </c>
      <c r="L16" s="40">
        <v>0</v>
      </c>
      <c r="M16" s="40">
        <v>1555.371496</v>
      </c>
      <c r="N16" s="43">
        <v>1555.371496</v>
      </c>
      <c r="O16" s="42">
        <v>0</v>
      </c>
      <c r="P16" s="40">
        <v>124.06355</v>
      </c>
      <c r="Q16" s="41">
        <v>124.06355</v>
      </c>
      <c r="R16" s="40">
        <v>0</v>
      </c>
      <c r="S16" s="40">
        <v>988.929584</v>
      </c>
      <c r="T16" s="43">
        <v>988.929584</v>
      </c>
      <c r="U16" s="31">
        <f aca="true" t="shared" si="0" ref="U16:U21">+((K16/Q16)-1)*100</f>
        <v>16.513996254339002</v>
      </c>
      <c r="V16" s="38">
        <f aca="true" t="shared" si="1" ref="V16:V21">+((N16/T16)-1)*100</f>
        <v>57.27828564991135</v>
      </c>
    </row>
    <row r="17" spans="1:22" ht="15">
      <c r="A17" s="36" t="s">
        <v>9</v>
      </c>
      <c r="B17" s="10" t="s">
        <v>32</v>
      </c>
      <c r="C17" s="10" t="s">
        <v>30</v>
      </c>
      <c r="D17" s="10" t="s">
        <v>72</v>
      </c>
      <c r="E17" s="47" t="s">
        <v>229</v>
      </c>
      <c r="F17" s="10" t="s">
        <v>61</v>
      </c>
      <c r="G17" s="10" t="s">
        <v>62</v>
      </c>
      <c r="H17" s="17" t="s">
        <v>62</v>
      </c>
      <c r="I17" s="42">
        <v>718.512826</v>
      </c>
      <c r="J17" s="40">
        <v>34.56398</v>
      </c>
      <c r="K17" s="41">
        <v>753.076806</v>
      </c>
      <c r="L17" s="40">
        <v>5810.16739</v>
      </c>
      <c r="M17" s="40">
        <v>313.110414</v>
      </c>
      <c r="N17" s="43">
        <v>6123.277804</v>
      </c>
      <c r="O17" s="42">
        <v>793.857636</v>
      </c>
      <c r="P17" s="40">
        <v>32.086055</v>
      </c>
      <c r="Q17" s="41">
        <v>825.943691</v>
      </c>
      <c r="R17" s="40">
        <v>5281.183223</v>
      </c>
      <c r="S17" s="40">
        <v>317.214163</v>
      </c>
      <c r="T17" s="43">
        <v>5598.397386</v>
      </c>
      <c r="U17" s="31">
        <f t="shared" si="0"/>
        <v>-8.822258199197252</v>
      </c>
      <c r="V17" s="38">
        <f t="shared" si="1"/>
        <v>9.375547711432164</v>
      </c>
    </row>
    <row r="18" spans="1:22" ht="15">
      <c r="A18" s="36" t="s">
        <v>9</v>
      </c>
      <c r="B18" s="10" t="s">
        <v>32</v>
      </c>
      <c r="C18" s="10" t="s">
        <v>30</v>
      </c>
      <c r="D18" s="10" t="s">
        <v>72</v>
      </c>
      <c r="E18" s="47" t="s">
        <v>74</v>
      </c>
      <c r="F18" s="10" t="s">
        <v>61</v>
      </c>
      <c r="G18" s="10" t="s">
        <v>62</v>
      </c>
      <c r="H18" s="17" t="s">
        <v>74</v>
      </c>
      <c r="I18" s="42">
        <v>394.05122</v>
      </c>
      <c r="J18" s="40">
        <v>31.927667</v>
      </c>
      <c r="K18" s="41">
        <v>425.978887</v>
      </c>
      <c r="L18" s="40">
        <v>2971.902605</v>
      </c>
      <c r="M18" s="40">
        <v>296.420251</v>
      </c>
      <c r="N18" s="43">
        <v>3268.322856</v>
      </c>
      <c r="O18" s="42">
        <v>305.4288</v>
      </c>
      <c r="P18" s="40">
        <v>27.11376</v>
      </c>
      <c r="Q18" s="41">
        <v>332.54256</v>
      </c>
      <c r="R18" s="40">
        <v>2164.734776</v>
      </c>
      <c r="S18" s="40">
        <v>261.256008</v>
      </c>
      <c r="T18" s="43">
        <v>2425.990784</v>
      </c>
      <c r="U18" s="31">
        <f t="shared" si="0"/>
        <v>28.097554490468823</v>
      </c>
      <c r="V18" s="38">
        <f t="shared" si="1"/>
        <v>34.721157127033834</v>
      </c>
    </row>
    <row r="19" spans="1:22" ht="15">
      <c r="A19" s="36" t="s">
        <v>9</v>
      </c>
      <c r="B19" s="10" t="s">
        <v>32</v>
      </c>
      <c r="C19" s="10" t="s">
        <v>30</v>
      </c>
      <c r="D19" s="10" t="s">
        <v>72</v>
      </c>
      <c r="E19" s="46" t="s">
        <v>73</v>
      </c>
      <c r="F19" s="10" t="s">
        <v>61</v>
      </c>
      <c r="G19" s="10" t="s">
        <v>62</v>
      </c>
      <c r="H19" s="17" t="s">
        <v>62</v>
      </c>
      <c r="I19" s="42">
        <v>101.199385</v>
      </c>
      <c r="J19" s="40">
        <v>35.261922</v>
      </c>
      <c r="K19" s="41">
        <v>136.461307</v>
      </c>
      <c r="L19" s="40">
        <v>750.484573</v>
      </c>
      <c r="M19" s="40">
        <v>192.769078</v>
      </c>
      <c r="N19" s="43">
        <v>943.253651</v>
      </c>
      <c r="O19" s="42">
        <v>135.51574</v>
      </c>
      <c r="P19" s="40">
        <v>9.531813</v>
      </c>
      <c r="Q19" s="41">
        <v>145.047553</v>
      </c>
      <c r="R19" s="40">
        <v>623.634721</v>
      </c>
      <c r="S19" s="40">
        <v>161.298875</v>
      </c>
      <c r="T19" s="43">
        <v>784.933596</v>
      </c>
      <c r="U19" s="31">
        <f t="shared" si="0"/>
        <v>-5.91960761999204</v>
      </c>
      <c r="V19" s="38">
        <f t="shared" si="1"/>
        <v>20.16986606342175</v>
      </c>
    </row>
    <row r="20" spans="1:22" ht="15">
      <c r="A20" s="36" t="s">
        <v>9</v>
      </c>
      <c r="B20" s="10" t="s">
        <v>32</v>
      </c>
      <c r="C20" s="10" t="s">
        <v>30</v>
      </c>
      <c r="D20" s="10" t="s">
        <v>75</v>
      </c>
      <c r="E20" s="10" t="s">
        <v>76</v>
      </c>
      <c r="F20" s="10" t="s">
        <v>55</v>
      </c>
      <c r="G20" s="10" t="s">
        <v>55</v>
      </c>
      <c r="H20" s="17" t="s">
        <v>77</v>
      </c>
      <c r="I20" s="42">
        <v>3672.020876</v>
      </c>
      <c r="J20" s="40">
        <v>53.677593</v>
      </c>
      <c r="K20" s="41">
        <v>3725.698469</v>
      </c>
      <c r="L20" s="40">
        <v>34316.765947</v>
      </c>
      <c r="M20" s="40">
        <v>657.944074</v>
      </c>
      <c r="N20" s="43">
        <v>34974.710021</v>
      </c>
      <c r="O20" s="42">
        <v>3228.122041</v>
      </c>
      <c r="P20" s="40">
        <v>86.112519</v>
      </c>
      <c r="Q20" s="41">
        <v>3314.23456</v>
      </c>
      <c r="R20" s="40">
        <v>37054.97696</v>
      </c>
      <c r="S20" s="40">
        <v>728.038429</v>
      </c>
      <c r="T20" s="43">
        <v>37783.015389</v>
      </c>
      <c r="U20" s="31">
        <f t="shared" si="0"/>
        <v>12.415050943165596</v>
      </c>
      <c r="V20" s="38">
        <f t="shared" si="1"/>
        <v>-7.432719011668931</v>
      </c>
    </row>
    <row r="21" spans="1:22" ht="15">
      <c r="A21" s="36" t="s">
        <v>9</v>
      </c>
      <c r="B21" s="10" t="s">
        <v>32</v>
      </c>
      <c r="C21" s="10" t="s">
        <v>30</v>
      </c>
      <c r="D21" s="10" t="s">
        <v>78</v>
      </c>
      <c r="E21" s="10" t="s">
        <v>79</v>
      </c>
      <c r="F21" s="10" t="s">
        <v>20</v>
      </c>
      <c r="G21" s="10" t="s">
        <v>98</v>
      </c>
      <c r="H21" s="17" t="s">
        <v>130</v>
      </c>
      <c r="I21" s="42">
        <v>2237.091465</v>
      </c>
      <c r="J21" s="40">
        <v>0</v>
      </c>
      <c r="K21" s="41">
        <v>2237.091465</v>
      </c>
      <c r="L21" s="40">
        <v>23482.383737</v>
      </c>
      <c r="M21" s="40">
        <v>0</v>
      </c>
      <c r="N21" s="43">
        <v>23482.383737</v>
      </c>
      <c r="O21" s="42">
        <v>3453.507729</v>
      </c>
      <c r="P21" s="40">
        <v>0</v>
      </c>
      <c r="Q21" s="41">
        <v>3453.507729</v>
      </c>
      <c r="R21" s="40">
        <v>29192.678752</v>
      </c>
      <c r="S21" s="40">
        <v>0</v>
      </c>
      <c r="T21" s="43">
        <v>29192.678752</v>
      </c>
      <c r="U21" s="31">
        <f t="shared" si="0"/>
        <v>-35.22263042255378</v>
      </c>
      <c r="V21" s="38">
        <f t="shared" si="1"/>
        <v>-19.56070925697008</v>
      </c>
    </row>
    <row r="22" spans="1:22" ht="15">
      <c r="A22" s="36" t="s">
        <v>9</v>
      </c>
      <c r="B22" s="10" t="s">
        <v>32</v>
      </c>
      <c r="C22" s="10" t="s">
        <v>30</v>
      </c>
      <c r="D22" s="10" t="s">
        <v>80</v>
      </c>
      <c r="E22" s="48" t="s">
        <v>81</v>
      </c>
      <c r="F22" s="10" t="s">
        <v>36</v>
      </c>
      <c r="G22" s="10" t="s">
        <v>82</v>
      </c>
      <c r="H22" s="17" t="s">
        <v>83</v>
      </c>
      <c r="I22" s="42">
        <v>0</v>
      </c>
      <c r="J22" s="40">
        <v>0</v>
      </c>
      <c r="K22" s="41">
        <v>0</v>
      </c>
      <c r="L22" s="40">
        <v>616.905705</v>
      </c>
      <c r="M22" s="40">
        <v>82.638275</v>
      </c>
      <c r="N22" s="43">
        <v>699.54398</v>
      </c>
      <c r="O22" s="42">
        <v>137.274928</v>
      </c>
      <c r="P22" s="40">
        <v>5.389474</v>
      </c>
      <c r="Q22" s="41">
        <v>142.664402</v>
      </c>
      <c r="R22" s="40">
        <v>1000.169436</v>
      </c>
      <c r="S22" s="40">
        <v>56.85915</v>
      </c>
      <c r="T22" s="43">
        <v>1057.028586</v>
      </c>
      <c r="U22" s="30" t="s">
        <v>17</v>
      </c>
      <c r="V22" s="38">
        <f aca="true" t="shared" si="2" ref="V22:V72">+((N22/T22)-1)*100</f>
        <v>-33.8197671032522</v>
      </c>
    </row>
    <row r="23" spans="1:22" ht="15">
      <c r="A23" s="36" t="s">
        <v>9</v>
      </c>
      <c r="B23" s="10" t="s">
        <v>32</v>
      </c>
      <c r="C23" s="10" t="s">
        <v>33</v>
      </c>
      <c r="D23" s="10" t="s">
        <v>84</v>
      </c>
      <c r="E23" s="47" t="s">
        <v>85</v>
      </c>
      <c r="F23" s="10" t="s">
        <v>36</v>
      </c>
      <c r="G23" s="10" t="s">
        <v>37</v>
      </c>
      <c r="H23" s="17" t="s">
        <v>37</v>
      </c>
      <c r="I23" s="42">
        <v>0</v>
      </c>
      <c r="J23" s="40">
        <v>0</v>
      </c>
      <c r="K23" s="41">
        <v>0</v>
      </c>
      <c r="L23" s="40">
        <v>0</v>
      </c>
      <c r="M23" s="40">
        <v>0</v>
      </c>
      <c r="N23" s="43">
        <v>0</v>
      </c>
      <c r="O23" s="42">
        <v>0</v>
      </c>
      <c r="P23" s="40">
        <v>0</v>
      </c>
      <c r="Q23" s="41">
        <v>0</v>
      </c>
      <c r="R23" s="40">
        <v>476.885414</v>
      </c>
      <c r="S23" s="40">
        <v>0</v>
      </c>
      <c r="T23" s="43">
        <v>476.885414</v>
      </c>
      <c r="U23" s="30" t="s">
        <v>17</v>
      </c>
      <c r="V23" s="37" t="s">
        <v>17</v>
      </c>
    </row>
    <row r="24" spans="1:22" ht="15">
      <c r="A24" s="36" t="s">
        <v>9</v>
      </c>
      <c r="B24" s="10" t="s">
        <v>32</v>
      </c>
      <c r="C24" s="10" t="s">
        <v>30</v>
      </c>
      <c r="D24" s="10" t="s">
        <v>86</v>
      </c>
      <c r="E24" s="47" t="s">
        <v>230</v>
      </c>
      <c r="F24" s="10" t="s">
        <v>87</v>
      </c>
      <c r="G24" s="10" t="s">
        <v>88</v>
      </c>
      <c r="H24" s="17" t="s">
        <v>89</v>
      </c>
      <c r="I24" s="42">
        <v>9142.77</v>
      </c>
      <c r="J24" s="40">
        <v>569.4882</v>
      </c>
      <c r="K24" s="41">
        <v>9712.2582</v>
      </c>
      <c r="L24" s="40">
        <v>79395.4515</v>
      </c>
      <c r="M24" s="40">
        <v>4267.0684</v>
      </c>
      <c r="N24" s="43">
        <v>83662.5199</v>
      </c>
      <c r="O24" s="42">
        <v>7596.717</v>
      </c>
      <c r="P24" s="40">
        <v>489.495</v>
      </c>
      <c r="Q24" s="41">
        <v>8086.212</v>
      </c>
      <c r="R24" s="40">
        <v>63098.183635</v>
      </c>
      <c r="S24" s="40">
        <v>3488.1318</v>
      </c>
      <c r="T24" s="43">
        <v>66586.315435</v>
      </c>
      <c r="U24" s="31">
        <f aca="true" t="shared" si="3" ref="U24:U70">+((K24/Q24)-1)*100</f>
        <v>20.108874217000494</v>
      </c>
      <c r="V24" s="38">
        <f t="shared" si="2"/>
        <v>25.645216067961286</v>
      </c>
    </row>
    <row r="25" spans="1:22" ht="15">
      <c r="A25" s="36" t="s">
        <v>9</v>
      </c>
      <c r="B25" s="10" t="s">
        <v>32</v>
      </c>
      <c r="C25" s="10" t="s">
        <v>30</v>
      </c>
      <c r="D25" s="10" t="s">
        <v>86</v>
      </c>
      <c r="E25" s="47" t="s">
        <v>164</v>
      </c>
      <c r="F25" s="10" t="s">
        <v>55</v>
      </c>
      <c r="G25" s="10" t="s">
        <v>55</v>
      </c>
      <c r="H25" s="17" t="s">
        <v>90</v>
      </c>
      <c r="I25" s="42">
        <v>6145.2272</v>
      </c>
      <c r="J25" s="40">
        <v>107.83</v>
      </c>
      <c r="K25" s="41">
        <v>6253.0572</v>
      </c>
      <c r="L25" s="40">
        <v>53705.3312</v>
      </c>
      <c r="M25" s="40">
        <v>946.5793</v>
      </c>
      <c r="N25" s="43">
        <v>54651.9105</v>
      </c>
      <c r="O25" s="42">
        <v>4207.3122</v>
      </c>
      <c r="P25" s="40">
        <v>92.5988</v>
      </c>
      <c r="Q25" s="41">
        <v>4299.911</v>
      </c>
      <c r="R25" s="40">
        <v>46720.212395</v>
      </c>
      <c r="S25" s="40">
        <v>923.253076</v>
      </c>
      <c r="T25" s="43">
        <v>47643.465471</v>
      </c>
      <c r="U25" s="31">
        <f t="shared" si="3"/>
        <v>45.42294480048541</v>
      </c>
      <c r="V25" s="38">
        <f t="shared" si="2"/>
        <v>14.710191544034412</v>
      </c>
    </row>
    <row r="26" spans="1:22" ht="15">
      <c r="A26" s="36" t="s">
        <v>9</v>
      </c>
      <c r="B26" s="10" t="s">
        <v>32</v>
      </c>
      <c r="C26" s="10" t="s">
        <v>33</v>
      </c>
      <c r="D26" s="10" t="s">
        <v>192</v>
      </c>
      <c r="E26" s="47" t="s">
        <v>193</v>
      </c>
      <c r="F26" s="10" t="s">
        <v>46</v>
      </c>
      <c r="G26" s="10" t="s">
        <v>59</v>
      </c>
      <c r="H26" s="17" t="s">
        <v>194</v>
      </c>
      <c r="I26" s="42">
        <v>0</v>
      </c>
      <c r="J26" s="40">
        <v>0</v>
      </c>
      <c r="K26" s="41">
        <v>0</v>
      </c>
      <c r="L26" s="40">
        <v>0</v>
      </c>
      <c r="M26" s="40">
        <v>0</v>
      </c>
      <c r="N26" s="43">
        <v>0</v>
      </c>
      <c r="O26" s="42">
        <v>0</v>
      </c>
      <c r="P26" s="40">
        <v>0</v>
      </c>
      <c r="Q26" s="41">
        <v>0</v>
      </c>
      <c r="R26" s="40">
        <v>243.501588</v>
      </c>
      <c r="S26" s="40">
        <v>1.299024</v>
      </c>
      <c r="T26" s="43">
        <v>244.800612</v>
      </c>
      <c r="U26" s="30" t="s">
        <v>17</v>
      </c>
      <c r="V26" s="37" t="s">
        <v>17</v>
      </c>
    </row>
    <row r="27" spans="1:22" ht="15">
      <c r="A27" s="36" t="s">
        <v>9</v>
      </c>
      <c r="B27" s="10" t="s">
        <v>32</v>
      </c>
      <c r="C27" s="10" t="s">
        <v>30</v>
      </c>
      <c r="D27" s="10" t="s">
        <v>91</v>
      </c>
      <c r="E27" s="47" t="s">
        <v>231</v>
      </c>
      <c r="F27" s="10" t="s">
        <v>41</v>
      </c>
      <c r="G27" s="10" t="s">
        <v>92</v>
      </c>
      <c r="H27" s="17" t="s">
        <v>93</v>
      </c>
      <c r="I27" s="42">
        <v>1327.19321</v>
      </c>
      <c r="J27" s="40">
        <v>81.78342</v>
      </c>
      <c r="K27" s="41">
        <v>1408.97663</v>
      </c>
      <c r="L27" s="40">
        <v>13984.69246</v>
      </c>
      <c r="M27" s="40">
        <v>942.16872</v>
      </c>
      <c r="N27" s="43">
        <v>14926.86118</v>
      </c>
      <c r="O27" s="42">
        <v>1296.21679</v>
      </c>
      <c r="P27" s="40">
        <v>89.92444</v>
      </c>
      <c r="Q27" s="41">
        <v>1386.14123</v>
      </c>
      <c r="R27" s="40">
        <v>14279.04069</v>
      </c>
      <c r="S27" s="40">
        <v>812.71538</v>
      </c>
      <c r="T27" s="43">
        <v>15091.75607</v>
      </c>
      <c r="U27" s="31">
        <f t="shared" si="3"/>
        <v>1.64740789075295</v>
      </c>
      <c r="V27" s="38">
        <f t="shared" si="2"/>
        <v>-1.0926156587422242</v>
      </c>
    </row>
    <row r="28" spans="1:22" ht="15">
      <c r="A28" s="36" t="s">
        <v>9</v>
      </c>
      <c r="B28" s="10" t="s">
        <v>32</v>
      </c>
      <c r="C28" s="10" t="s">
        <v>30</v>
      </c>
      <c r="D28" s="10" t="s">
        <v>185</v>
      </c>
      <c r="E28" s="10" t="s">
        <v>94</v>
      </c>
      <c r="F28" s="10" t="s">
        <v>61</v>
      </c>
      <c r="G28" s="10" t="s">
        <v>95</v>
      </c>
      <c r="H28" s="17" t="s">
        <v>96</v>
      </c>
      <c r="I28" s="42">
        <v>1218.138</v>
      </c>
      <c r="J28" s="40">
        <v>5.08963</v>
      </c>
      <c r="K28" s="41">
        <v>1223.22763</v>
      </c>
      <c r="L28" s="40">
        <v>15001.843748</v>
      </c>
      <c r="M28" s="40">
        <v>49.669422</v>
      </c>
      <c r="N28" s="43">
        <v>15051.51317</v>
      </c>
      <c r="O28" s="42">
        <v>1404.7938</v>
      </c>
      <c r="P28" s="40">
        <v>3.828</v>
      </c>
      <c r="Q28" s="41">
        <v>1408.6218</v>
      </c>
      <c r="R28" s="40">
        <v>15026.560745</v>
      </c>
      <c r="S28" s="40">
        <v>63.201081</v>
      </c>
      <c r="T28" s="43">
        <v>15089.761826</v>
      </c>
      <c r="U28" s="31">
        <f t="shared" si="3"/>
        <v>-13.161387250999512</v>
      </c>
      <c r="V28" s="38">
        <f t="shared" si="2"/>
        <v>-0.2534742194147621</v>
      </c>
    </row>
    <row r="29" spans="1:22" ht="15">
      <c r="A29" s="36" t="s">
        <v>9</v>
      </c>
      <c r="B29" s="10" t="s">
        <v>32</v>
      </c>
      <c r="C29" s="10" t="s">
        <v>30</v>
      </c>
      <c r="D29" s="10" t="s">
        <v>185</v>
      </c>
      <c r="E29" s="10" t="s">
        <v>168</v>
      </c>
      <c r="F29" s="10" t="s">
        <v>61</v>
      </c>
      <c r="G29" s="10" t="s">
        <v>95</v>
      </c>
      <c r="H29" s="17" t="s">
        <v>169</v>
      </c>
      <c r="I29" s="42">
        <v>2002.536</v>
      </c>
      <c r="J29" s="40">
        <v>6.525155</v>
      </c>
      <c r="K29" s="41">
        <v>2009.061155</v>
      </c>
      <c r="L29" s="40">
        <v>10230.406628</v>
      </c>
      <c r="M29" s="40">
        <v>30.21258</v>
      </c>
      <c r="N29" s="43">
        <v>10260.619208</v>
      </c>
      <c r="O29" s="42">
        <v>0</v>
      </c>
      <c r="P29" s="40">
        <v>0</v>
      </c>
      <c r="Q29" s="41">
        <v>0</v>
      </c>
      <c r="R29" s="40">
        <v>0</v>
      </c>
      <c r="S29" s="40">
        <v>0</v>
      </c>
      <c r="T29" s="43">
        <v>0</v>
      </c>
      <c r="U29" s="30" t="s">
        <v>17</v>
      </c>
      <c r="V29" s="37" t="s">
        <v>17</v>
      </c>
    </row>
    <row r="30" spans="1:22" ht="15">
      <c r="A30" s="36" t="s">
        <v>9</v>
      </c>
      <c r="B30" s="10" t="s">
        <v>32</v>
      </c>
      <c r="C30" s="10" t="s">
        <v>30</v>
      </c>
      <c r="D30" s="10" t="s">
        <v>185</v>
      </c>
      <c r="E30" s="10" t="s">
        <v>165</v>
      </c>
      <c r="F30" s="10" t="s">
        <v>61</v>
      </c>
      <c r="G30" s="10" t="s">
        <v>166</v>
      </c>
      <c r="H30" s="17" t="s">
        <v>167</v>
      </c>
      <c r="I30" s="42">
        <v>89.64</v>
      </c>
      <c r="J30" s="40">
        <v>0.5915</v>
      </c>
      <c r="K30" s="41">
        <v>90.2315</v>
      </c>
      <c r="L30" s="40">
        <v>1567.763352</v>
      </c>
      <c r="M30" s="40">
        <v>5.241078</v>
      </c>
      <c r="N30" s="43">
        <v>1573.00443</v>
      </c>
      <c r="O30" s="42">
        <v>0</v>
      </c>
      <c r="P30" s="40">
        <v>0</v>
      </c>
      <c r="Q30" s="41">
        <v>0</v>
      </c>
      <c r="R30" s="40">
        <v>0</v>
      </c>
      <c r="S30" s="40">
        <v>0</v>
      </c>
      <c r="T30" s="43">
        <v>0</v>
      </c>
      <c r="U30" s="30" t="s">
        <v>17</v>
      </c>
      <c r="V30" s="37" t="s">
        <v>17</v>
      </c>
    </row>
    <row r="31" spans="1:22" ht="15">
      <c r="A31" s="36" t="s">
        <v>9</v>
      </c>
      <c r="B31" s="10" t="s">
        <v>32</v>
      </c>
      <c r="C31" s="10" t="s">
        <v>30</v>
      </c>
      <c r="D31" s="10" t="s">
        <v>100</v>
      </c>
      <c r="E31" s="46" t="s">
        <v>101</v>
      </c>
      <c r="F31" s="10" t="s">
        <v>20</v>
      </c>
      <c r="G31" s="10" t="s">
        <v>102</v>
      </c>
      <c r="H31" s="17" t="s">
        <v>103</v>
      </c>
      <c r="I31" s="42">
        <v>572.881848</v>
      </c>
      <c r="J31" s="40">
        <v>25.398584</v>
      </c>
      <c r="K31" s="41">
        <v>598.280432</v>
      </c>
      <c r="L31" s="40">
        <v>4639.578364</v>
      </c>
      <c r="M31" s="40">
        <v>145.028236</v>
      </c>
      <c r="N31" s="43">
        <v>4784.6066</v>
      </c>
      <c r="O31" s="42">
        <v>618.6096</v>
      </c>
      <c r="P31" s="40">
        <v>12.855292</v>
      </c>
      <c r="Q31" s="41">
        <v>631.464892</v>
      </c>
      <c r="R31" s="40">
        <v>5338.497149</v>
      </c>
      <c r="S31" s="40">
        <v>131.360528</v>
      </c>
      <c r="T31" s="43">
        <v>5469.857677</v>
      </c>
      <c r="U31" s="31">
        <f t="shared" si="3"/>
        <v>-5.2551551828791006</v>
      </c>
      <c r="V31" s="38">
        <f t="shared" si="2"/>
        <v>-12.527767950551738</v>
      </c>
    </row>
    <row r="32" spans="1:22" ht="15">
      <c r="A32" s="36" t="s">
        <v>9</v>
      </c>
      <c r="B32" s="10" t="s">
        <v>32</v>
      </c>
      <c r="C32" s="10" t="s">
        <v>30</v>
      </c>
      <c r="D32" s="10" t="s">
        <v>104</v>
      </c>
      <c r="E32" s="10" t="s">
        <v>110</v>
      </c>
      <c r="F32" s="10" t="s">
        <v>36</v>
      </c>
      <c r="G32" s="10" t="s">
        <v>106</v>
      </c>
      <c r="H32" s="17" t="s">
        <v>109</v>
      </c>
      <c r="I32" s="42">
        <v>1103.48</v>
      </c>
      <c r="J32" s="40">
        <v>56.3857</v>
      </c>
      <c r="K32" s="41">
        <v>1159.8657</v>
      </c>
      <c r="L32" s="40">
        <v>10258.113</v>
      </c>
      <c r="M32" s="40">
        <v>570.1732</v>
      </c>
      <c r="N32" s="43">
        <v>10828.2862</v>
      </c>
      <c r="O32" s="42">
        <v>1735.815</v>
      </c>
      <c r="P32" s="40">
        <v>102.6393</v>
      </c>
      <c r="Q32" s="41">
        <v>1838.4543</v>
      </c>
      <c r="R32" s="40">
        <v>14767.465</v>
      </c>
      <c r="S32" s="40">
        <v>899.8225</v>
      </c>
      <c r="T32" s="43">
        <v>15667.2875</v>
      </c>
      <c r="U32" s="31">
        <f t="shared" si="3"/>
        <v>-36.91082231415815</v>
      </c>
      <c r="V32" s="38">
        <f t="shared" si="2"/>
        <v>-30.886018399802772</v>
      </c>
    </row>
    <row r="33" spans="1:22" ht="15">
      <c r="A33" s="36" t="s">
        <v>9</v>
      </c>
      <c r="B33" s="10" t="s">
        <v>32</v>
      </c>
      <c r="C33" s="10" t="s">
        <v>30</v>
      </c>
      <c r="D33" s="10" t="s">
        <v>104</v>
      </c>
      <c r="E33" s="10" t="s">
        <v>105</v>
      </c>
      <c r="F33" s="10" t="s">
        <v>36</v>
      </c>
      <c r="G33" s="10" t="s">
        <v>106</v>
      </c>
      <c r="H33" s="17" t="s">
        <v>107</v>
      </c>
      <c r="I33" s="42">
        <v>1184.82</v>
      </c>
      <c r="J33" s="40">
        <v>11.6886</v>
      </c>
      <c r="K33" s="41">
        <v>1196.5086</v>
      </c>
      <c r="L33" s="40">
        <v>9973.674</v>
      </c>
      <c r="M33" s="40">
        <v>144.7231</v>
      </c>
      <c r="N33" s="43">
        <v>10118.3971</v>
      </c>
      <c r="O33" s="42">
        <v>970.97</v>
      </c>
      <c r="P33" s="40">
        <v>21.0666</v>
      </c>
      <c r="Q33" s="41">
        <v>992.0366</v>
      </c>
      <c r="R33" s="40">
        <v>9488.6</v>
      </c>
      <c r="S33" s="40">
        <v>181.7255</v>
      </c>
      <c r="T33" s="43">
        <v>9670.3255</v>
      </c>
      <c r="U33" s="31">
        <f t="shared" si="3"/>
        <v>20.61133631561576</v>
      </c>
      <c r="V33" s="38">
        <f t="shared" si="2"/>
        <v>4.633469680001978</v>
      </c>
    </row>
    <row r="34" spans="1:22" ht="15">
      <c r="A34" s="36" t="s">
        <v>9</v>
      </c>
      <c r="B34" s="10" t="s">
        <v>32</v>
      </c>
      <c r="C34" s="10" t="s">
        <v>30</v>
      </c>
      <c r="D34" s="10" t="s">
        <v>104</v>
      </c>
      <c r="E34" s="10" t="s">
        <v>108</v>
      </c>
      <c r="F34" s="10" t="s">
        <v>36</v>
      </c>
      <c r="G34" s="10" t="s">
        <v>106</v>
      </c>
      <c r="H34" s="17" t="s">
        <v>109</v>
      </c>
      <c r="I34" s="42">
        <v>393.96</v>
      </c>
      <c r="J34" s="40">
        <v>20.0513</v>
      </c>
      <c r="K34" s="41">
        <v>414.0113</v>
      </c>
      <c r="L34" s="40">
        <v>3144.095</v>
      </c>
      <c r="M34" s="40">
        <v>183.1474</v>
      </c>
      <c r="N34" s="43">
        <v>3327.2424</v>
      </c>
      <c r="O34" s="42">
        <v>159.08</v>
      </c>
      <c r="P34" s="40">
        <v>9.5507</v>
      </c>
      <c r="Q34" s="41">
        <v>168.6307</v>
      </c>
      <c r="R34" s="40">
        <v>733.04</v>
      </c>
      <c r="S34" s="40">
        <v>44.1763</v>
      </c>
      <c r="T34" s="43">
        <v>777.2163</v>
      </c>
      <c r="U34" s="30" t="s">
        <v>17</v>
      </c>
      <c r="V34" s="37" t="s">
        <v>17</v>
      </c>
    </row>
    <row r="35" spans="1:22" ht="15">
      <c r="A35" s="36" t="s">
        <v>9</v>
      </c>
      <c r="B35" s="10" t="s">
        <v>32</v>
      </c>
      <c r="C35" s="10" t="s">
        <v>33</v>
      </c>
      <c r="D35" s="10" t="s">
        <v>211</v>
      </c>
      <c r="E35" s="10" t="s">
        <v>212</v>
      </c>
      <c r="F35" s="10" t="s">
        <v>36</v>
      </c>
      <c r="G35" s="10" t="s">
        <v>213</v>
      </c>
      <c r="H35" s="17" t="s">
        <v>214</v>
      </c>
      <c r="I35" s="42">
        <v>0</v>
      </c>
      <c r="J35" s="40">
        <v>0</v>
      </c>
      <c r="K35" s="41">
        <v>0</v>
      </c>
      <c r="L35" s="40">
        <v>8.64896</v>
      </c>
      <c r="M35" s="40">
        <v>0</v>
      </c>
      <c r="N35" s="43">
        <v>8.64896</v>
      </c>
      <c r="O35" s="42">
        <v>0</v>
      </c>
      <c r="P35" s="40">
        <v>0</v>
      </c>
      <c r="Q35" s="41">
        <v>0</v>
      </c>
      <c r="R35" s="40">
        <v>0</v>
      </c>
      <c r="S35" s="40">
        <v>0</v>
      </c>
      <c r="T35" s="43">
        <v>0</v>
      </c>
      <c r="U35" s="30" t="s">
        <v>17</v>
      </c>
      <c r="V35" s="37" t="s">
        <v>17</v>
      </c>
    </row>
    <row r="36" spans="1:22" ht="15">
      <c r="A36" s="36" t="s">
        <v>9</v>
      </c>
      <c r="B36" s="10" t="s">
        <v>32</v>
      </c>
      <c r="C36" s="10" t="s">
        <v>30</v>
      </c>
      <c r="D36" s="10" t="s">
        <v>111</v>
      </c>
      <c r="E36" s="10" t="s">
        <v>112</v>
      </c>
      <c r="F36" s="10" t="s">
        <v>113</v>
      </c>
      <c r="G36" s="10" t="s">
        <v>114</v>
      </c>
      <c r="H36" s="17" t="s">
        <v>115</v>
      </c>
      <c r="I36" s="42">
        <v>189.020176</v>
      </c>
      <c r="J36" s="40">
        <v>41.415757</v>
      </c>
      <c r="K36" s="41">
        <v>230.435933</v>
      </c>
      <c r="L36" s="40">
        <v>1379.773244</v>
      </c>
      <c r="M36" s="40">
        <v>363.844799</v>
      </c>
      <c r="N36" s="43">
        <v>1743.618043</v>
      </c>
      <c r="O36" s="42">
        <v>187.362</v>
      </c>
      <c r="P36" s="40">
        <v>45.9484</v>
      </c>
      <c r="Q36" s="41">
        <v>233.3104</v>
      </c>
      <c r="R36" s="40">
        <v>635.844647</v>
      </c>
      <c r="S36" s="40">
        <v>158.348974</v>
      </c>
      <c r="T36" s="43">
        <v>794.193621</v>
      </c>
      <c r="U36" s="31">
        <f t="shared" si="3"/>
        <v>-1.2320355200625355</v>
      </c>
      <c r="V36" s="37" t="s">
        <v>17</v>
      </c>
    </row>
    <row r="37" spans="1:22" ht="15">
      <c r="A37" s="36" t="s">
        <v>9</v>
      </c>
      <c r="B37" s="10" t="s">
        <v>32</v>
      </c>
      <c r="C37" s="10" t="s">
        <v>30</v>
      </c>
      <c r="D37" s="10" t="s">
        <v>111</v>
      </c>
      <c r="E37" s="10" t="s">
        <v>190</v>
      </c>
      <c r="F37" s="10" t="s">
        <v>113</v>
      </c>
      <c r="G37" s="10" t="s">
        <v>114</v>
      </c>
      <c r="H37" s="17" t="s">
        <v>191</v>
      </c>
      <c r="I37" s="42">
        <v>0</v>
      </c>
      <c r="J37" s="40">
        <v>0</v>
      </c>
      <c r="K37" s="41">
        <v>0</v>
      </c>
      <c r="L37" s="40">
        <v>0</v>
      </c>
      <c r="M37" s="40">
        <v>10.301753</v>
      </c>
      <c r="N37" s="43">
        <v>10.301753</v>
      </c>
      <c r="O37" s="42">
        <v>0</v>
      </c>
      <c r="P37" s="40">
        <v>0</v>
      </c>
      <c r="Q37" s="41">
        <v>0</v>
      </c>
      <c r="R37" s="40">
        <v>0</v>
      </c>
      <c r="S37" s="40">
        <v>0</v>
      </c>
      <c r="T37" s="43">
        <v>0</v>
      </c>
      <c r="U37" s="30" t="s">
        <v>17</v>
      </c>
      <c r="V37" s="37" t="s">
        <v>17</v>
      </c>
    </row>
    <row r="38" spans="1:22" ht="15">
      <c r="A38" s="36" t="s">
        <v>9</v>
      </c>
      <c r="B38" s="10" t="s">
        <v>32</v>
      </c>
      <c r="C38" s="10" t="s">
        <v>30</v>
      </c>
      <c r="D38" s="10" t="s">
        <v>111</v>
      </c>
      <c r="E38" s="47" t="s">
        <v>112</v>
      </c>
      <c r="F38" s="10" t="s">
        <v>113</v>
      </c>
      <c r="G38" s="10" t="s">
        <v>114</v>
      </c>
      <c r="H38" s="17" t="s">
        <v>115</v>
      </c>
      <c r="I38" s="42">
        <v>0</v>
      </c>
      <c r="J38" s="40">
        <v>0</v>
      </c>
      <c r="K38" s="41">
        <v>0</v>
      </c>
      <c r="L38" s="40">
        <v>0</v>
      </c>
      <c r="M38" s="40">
        <v>0</v>
      </c>
      <c r="N38" s="43">
        <v>0</v>
      </c>
      <c r="O38" s="42">
        <v>0</v>
      </c>
      <c r="P38" s="40">
        <v>0</v>
      </c>
      <c r="Q38" s="41">
        <v>0</v>
      </c>
      <c r="R38" s="40">
        <v>772.229968</v>
      </c>
      <c r="S38" s="40">
        <v>176.627557</v>
      </c>
      <c r="T38" s="43">
        <v>948.857525</v>
      </c>
      <c r="U38" s="30" t="s">
        <v>17</v>
      </c>
      <c r="V38" s="37" t="s">
        <v>17</v>
      </c>
    </row>
    <row r="39" spans="1:22" ht="15">
      <c r="A39" s="36" t="s">
        <v>9</v>
      </c>
      <c r="B39" s="10" t="s">
        <v>32</v>
      </c>
      <c r="C39" s="10" t="s">
        <v>30</v>
      </c>
      <c r="D39" s="10" t="s">
        <v>116</v>
      </c>
      <c r="E39" s="10" t="s">
        <v>117</v>
      </c>
      <c r="F39" s="10" t="s">
        <v>46</v>
      </c>
      <c r="G39" s="10" t="s">
        <v>47</v>
      </c>
      <c r="H39" s="17" t="s">
        <v>47</v>
      </c>
      <c r="I39" s="42">
        <v>0</v>
      </c>
      <c r="J39" s="40">
        <v>92.59767</v>
      </c>
      <c r="K39" s="41">
        <v>92.59767</v>
      </c>
      <c r="L39" s="40">
        <v>0</v>
      </c>
      <c r="M39" s="40">
        <v>889.591692</v>
      </c>
      <c r="N39" s="43">
        <v>889.591692</v>
      </c>
      <c r="O39" s="42">
        <v>0</v>
      </c>
      <c r="P39" s="40">
        <v>70.766722</v>
      </c>
      <c r="Q39" s="41">
        <v>70.766722</v>
      </c>
      <c r="R39" s="40">
        <v>0</v>
      </c>
      <c r="S39" s="40">
        <v>589.940658</v>
      </c>
      <c r="T39" s="43">
        <v>589.940658</v>
      </c>
      <c r="U39" s="31">
        <f t="shared" si="3"/>
        <v>30.849172298810146</v>
      </c>
      <c r="V39" s="38">
        <f t="shared" si="2"/>
        <v>50.79341963238615</v>
      </c>
    </row>
    <row r="40" spans="1:22" ht="15">
      <c r="A40" s="36" t="s">
        <v>9</v>
      </c>
      <c r="B40" s="10" t="s">
        <v>32</v>
      </c>
      <c r="C40" s="10" t="s">
        <v>33</v>
      </c>
      <c r="D40" s="10" t="s">
        <v>118</v>
      </c>
      <c r="E40" s="47" t="s">
        <v>119</v>
      </c>
      <c r="F40" s="10" t="s">
        <v>36</v>
      </c>
      <c r="G40" s="10" t="s">
        <v>82</v>
      </c>
      <c r="H40" s="17" t="s">
        <v>120</v>
      </c>
      <c r="I40" s="42">
        <v>288.732932</v>
      </c>
      <c r="J40" s="40">
        <v>44.126914</v>
      </c>
      <c r="K40" s="41">
        <v>332.859847</v>
      </c>
      <c r="L40" s="40">
        <v>1103.396094</v>
      </c>
      <c r="M40" s="40">
        <v>170.45489</v>
      </c>
      <c r="N40" s="43">
        <v>1273.850984</v>
      </c>
      <c r="O40" s="42">
        <v>49.702027</v>
      </c>
      <c r="P40" s="40">
        <v>6.072179</v>
      </c>
      <c r="Q40" s="41">
        <v>55.774207</v>
      </c>
      <c r="R40" s="40">
        <v>766.562642</v>
      </c>
      <c r="S40" s="40">
        <v>163.584955</v>
      </c>
      <c r="T40" s="43">
        <v>930.147597</v>
      </c>
      <c r="U40" s="30" t="s">
        <v>17</v>
      </c>
      <c r="V40" s="38">
        <f t="shared" si="2"/>
        <v>36.95148900115901</v>
      </c>
    </row>
    <row r="41" spans="1:22" ht="15">
      <c r="A41" s="36" t="s">
        <v>9</v>
      </c>
      <c r="B41" s="10" t="s">
        <v>32</v>
      </c>
      <c r="C41" s="10" t="s">
        <v>33</v>
      </c>
      <c r="D41" s="10" t="s">
        <v>200</v>
      </c>
      <c r="E41" s="48" t="s">
        <v>201</v>
      </c>
      <c r="F41" s="10" t="s">
        <v>36</v>
      </c>
      <c r="G41" s="10" t="s">
        <v>202</v>
      </c>
      <c r="H41" s="17" t="s">
        <v>203</v>
      </c>
      <c r="I41" s="42">
        <v>0</v>
      </c>
      <c r="J41" s="40">
        <v>0</v>
      </c>
      <c r="K41" s="41">
        <v>0</v>
      </c>
      <c r="L41" s="40">
        <v>0</v>
      </c>
      <c r="M41" s="40">
        <v>0.675</v>
      </c>
      <c r="N41" s="43">
        <v>0.675</v>
      </c>
      <c r="O41" s="42">
        <v>0</v>
      </c>
      <c r="P41" s="40">
        <v>0</v>
      </c>
      <c r="Q41" s="41">
        <v>0</v>
      </c>
      <c r="R41" s="40">
        <v>0</v>
      </c>
      <c r="S41" s="40">
        <v>0</v>
      </c>
      <c r="T41" s="43">
        <v>0</v>
      </c>
      <c r="U41" s="30" t="s">
        <v>17</v>
      </c>
      <c r="V41" s="37" t="s">
        <v>17</v>
      </c>
    </row>
    <row r="42" spans="1:22" ht="15">
      <c r="A42" s="36" t="s">
        <v>9</v>
      </c>
      <c r="B42" s="10" t="s">
        <v>32</v>
      </c>
      <c r="C42" s="10" t="s">
        <v>30</v>
      </c>
      <c r="D42" s="10" t="s">
        <v>121</v>
      </c>
      <c r="E42" s="10" t="s">
        <v>122</v>
      </c>
      <c r="F42" s="10" t="s">
        <v>55</v>
      </c>
      <c r="G42" s="10" t="s">
        <v>55</v>
      </c>
      <c r="H42" s="17" t="s">
        <v>123</v>
      </c>
      <c r="I42" s="42">
        <v>3249.581134</v>
      </c>
      <c r="J42" s="40">
        <v>377.668115</v>
      </c>
      <c r="K42" s="41">
        <v>3627.249248</v>
      </c>
      <c r="L42" s="40">
        <v>41245.434822</v>
      </c>
      <c r="M42" s="40">
        <v>3131.93778</v>
      </c>
      <c r="N42" s="43">
        <v>44377.372602</v>
      </c>
      <c r="O42" s="42">
        <v>5615.70761</v>
      </c>
      <c r="P42" s="40">
        <v>330.661784</v>
      </c>
      <c r="Q42" s="41">
        <v>5946.369394</v>
      </c>
      <c r="R42" s="40">
        <v>40158.707909</v>
      </c>
      <c r="S42" s="40">
        <v>1462.731988</v>
      </c>
      <c r="T42" s="43">
        <v>41621.439897</v>
      </c>
      <c r="U42" s="31">
        <f t="shared" si="3"/>
        <v>-39.000606796140794</v>
      </c>
      <c r="V42" s="38">
        <f t="shared" si="2"/>
        <v>6.621425668645964</v>
      </c>
    </row>
    <row r="43" spans="1:22" ht="15">
      <c r="A43" s="36" t="s">
        <v>9</v>
      </c>
      <c r="B43" s="10" t="s">
        <v>32</v>
      </c>
      <c r="C43" s="10" t="s">
        <v>30</v>
      </c>
      <c r="D43" s="10" t="s">
        <v>124</v>
      </c>
      <c r="E43" s="48" t="s">
        <v>126</v>
      </c>
      <c r="F43" s="10" t="s">
        <v>55</v>
      </c>
      <c r="G43" s="10" t="s">
        <v>55</v>
      </c>
      <c r="H43" s="17" t="s">
        <v>125</v>
      </c>
      <c r="I43" s="42">
        <v>8311.223831</v>
      </c>
      <c r="J43" s="40">
        <v>151.092014</v>
      </c>
      <c r="K43" s="41">
        <v>8462.315845</v>
      </c>
      <c r="L43" s="40">
        <v>73924.84909</v>
      </c>
      <c r="M43" s="40">
        <v>1628.363727</v>
      </c>
      <c r="N43" s="43">
        <v>75553.212817</v>
      </c>
      <c r="O43" s="42">
        <v>8327.3218</v>
      </c>
      <c r="P43" s="40">
        <v>166.81986</v>
      </c>
      <c r="Q43" s="41">
        <v>8494.14166</v>
      </c>
      <c r="R43" s="40">
        <v>77527.62948</v>
      </c>
      <c r="S43" s="40">
        <v>1414.09329</v>
      </c>
      <c r="T43" s="43">
        <v>78941.72277</v>
      </c>
      <c r="U43" s="31">
        <f t="shared" si="3"/>
        <v>-0.374679588284621</v>
      </c>
      <c r="V43" s="38">
        <f t="shared" si="2"/>
        <v>-4.292419564838424</v>
      </c>
    </row>
    <row r="44" spans="1:22" ht="15">
      <c r="A44" s="36" t="s">
        <v>9</v>
      </c>
      <c r="B44" s="10" t="s">
        <v>32</v>
      </c>
      <c r="C44" s="10" t="s">
        <v>30</v>
      </c>
      <c r="D44" s="10" t="s">
        <v>127</v>
      </c>
      <c r="E44" s="48" t="s">
        <v>232</v>
      </c>
      <c r="F44" s="10" t="s">
        <v>20</v>
      </c>
      <c r="G44" s="10" t="s">
        <v>128</v>
      </c>
      <c r="H44" s="17" t="s">
        <v>128</v>
      </c>
      <c r="I44" s="42">
        <v>7059.6957</v>
      </c>
      <c r="J44" s="40">
        <v>57.8449</v>
      </c>
      <c r="K44" s="41">
        <v>7117.5406</v>
      </c>
      <c r="L44" s="40">
        <v>65454.00159</v>
      </c>
      <c r="M44" s="40">
        <v>809.24213</v>
      </c>
      <c r="N44" s="43">
        <v>66263.24372</v>
      </c>
      <c r="O44" s="42">
        <v>8829.194</v>
      </c>
      <c r="P44" s="40">
        <v>39.2922</v>
      </c>
      <c r="Q44" s="41">
        <v>8868.4862</v>
      </c>
      <c r="R44" s="40">
        <v>97826.1374</v>
      </c>
      <c r="S44" s="40">
        <v>652.1522</v>
      </c>
      <c r="T44" s="43">
        <v>98478.2896</v>
      </c>
      <c r="U44" s="31">
        <f t="shared" si="3"/>
        <v>-19.74345520208397</v>
      </c>
      <c r="V44" s="38">
        <f t="shared" si="2"/>
        <v>-32.712840577198655</v>
      </c>
    </row>
    <row r="45" spans="1:22" ht="15">
      <c r="A45" s="36" t="s">
        <v>9</v>
      </c>
      <c r="B45" s="10" t="s">
        <v>32</v>
      </c>
      <c r="C45" s="10" t="s">
        <v>30</v>
      </c>
      <c r="D45" s="10" t="s">
        <v>127</v>
      </c>
      <c r="E45" s="48" t="s">
        <v>129</v>
      </c>
      <c r="F45" s="10" t="s">
        <v>20</v>
      </c>
      <c r="G45" s="10" t="s">
        <v>98</v>
      </c>
      <c r="H45" s="17" t="s">
        <v>130</v>
      </c>
      <c r="I45" s="42">
        <v>2206.3576</v>
      </c>
      <c r="J45" s="40">
        <v>209.2398</v>
      </c>
      <c r="K45" s="41">
        <v>2415.5974</v>
      </c>
      <c r="L45" s="40">
        <v>16766.3981</v>
      </c>
      <c r="M45" s="40">
        <v>1290.8523</v>
      </c>
      <c r="N45" s="43">
        <v>18057.2504</v>
      </c>
      <c r="O45" s="42">
        <v>2337.5385</v>
      </c>
      <c r="P45" s="40">
        <v>137.312</v>
      </c>
      <c r="Q45" s="41">
        <v>2474.8505</v>
      </c>
      <c r="R45" s="40">
        <v>16517.894</v>
      </c>
      <c r="S45" s="40">
        <v>1177.0937</v>
      </c>
      <c r="T45" s="43">
        <v>17694.9877</v>
      </c>
      <c r="U45" s="31">
        <f t="shared" si="3"/>
        <v>-2.3942092663779</v>
      </c>
      <c r="V45" s="38">
        <f t="shared" si="2"/>
        <v>2.0472616660818455</v>
      </c>
    </row>
    <row r="46" spans="1:22" ht="15">
      <c r="A46" s="36" t="s">
        <v>9</v>
      </c>
      <c r="B46" s="10" t="s">
        <v>32</v>
      </c>
      <c r="C46" s="10" t="s">
        <v>30</v>
      </c>
      <c r="D46" s="10" t="s">
        <v>127</v>
      </c>
      <c r="E46" s="47" t="s">
        <v>131</v>
      </c>
      <c r="F46" s="10" t="s">
        <v>20</v>
      </c>
      <c r="G46" s="10" t="s">
        <v>98</v>
      </c>
      <c r="H46" s="17" t="s">
        <v>130</v>
      </c>
      <c r="I46" s="42">
        <v>86.5018</v>
      </c>
      <c r="J46" s="40">
        <v>8.1928</v>
      </c>
      <c r="K46" s="41">
        <v>94.6946</v>
      </c>
      <c r="L46" s="40">
        <v>437.8023</v>
      </c>
      <c r="M46" s="40">
        <v>35.034</v>
      </c>
      <c r="N46" s="43">
        <v>472.8363</v>
      </c>
      <c r="O46" s="42">
        <v>81.675</v>
      </c>
      <c r="P46" s="40">
        <v>4.7405</v>
      </c>
      <c r="Q46" s="41">
        <v>86.4155</v>
      </c>
      <c r="R46" s="40">
        <v>646.2373</v>
      </c>
      <c r="S46" s="40">
        <v>46.01084</v>
      </c>
      <c r="T46" s="43">
        <v>692.24814</v>
      </c>
      <c r="U46" s="31">
        <f t="shared" si="3"/>
        <v>9.580572929624886</v>
      </c>
      <c r="V46" s="38">
        <f t="shared" si="2"/>
        <v>-31.69554778435375</v>
      </c>
    </row>
    <row r="47" spans="1:22" ht="15">
      <c r="A47" s="36" t="s">
        <v>9</v>
      </c>
      <c r="B47" s="10" t="s">
        <v>32</v>
      </c>
      <c r="C47" s="10" t="s">
        <v>30</v>
      </c>
      <c r="D47" s="10" t="s">
        <v>204</v>
      </c>
      <c r="E47" s="47" t="s">
        <v>205</v>
      </c>
      <c r="F47" s="10" t="s">
        <v>36</v>
      </c>
      <c r="G47" s="10" t="s">
        <v>106</v>
      </c>
      <c r="H47" s="17" t="s">
        <v>156</v>
      </c>
      <c r="I47" s="42">
        <v>574.590053</v>
      </c>
      <c r="J47" s="40">
        <v>76.432687</v>
      </c>
      <c r="K47" s="41">
        <v>651.02274</v>
      </c>
      <c r="L47" s="40">
        <v>1627.269343</v>
      </c>
      <c r="M47" s="40">
        <v>265.599193</v>
      </c>
      <c r="N47" s="43">
        <v>1892.868536</v>
      </c>
      <c r="O47" s="42">
        <v>0</v>
      </c>
      <c r="P47" s="40">
        <v>0</v>
      </c>
      <c r="Q47" s="41">
        <v>0</v>
      </c>
      <c r="R47" s="40">
        <v>0</v>
      </c>
      <c r="S47" s="40">
        <v>0</v>
      </c>
      <c r="T47" s="43">
        <v>0</v>
      </c>
      <c r="U47" s="30" t="s">
        <v>17</v>
      </c>
      <c r="V47" s="37" t="s">
        <v>17</v>
      </c>
    </row>
    <row r="48" spans="1:22" ht="15">
      <c r="A48" s="36" t="s">
        <v>9</v>
      </c>
      <c r="B48" s="10" t="s">
        <v>32</v>
      </c>
      <c r="C48" s="10" t="s">
        <v>30</v>
      </c>
      <c r="D48" s="10" t="s">
        <v>132</v>
      </c>
      <c r="E48" s="47" t="s">
        <v>133</v>
      </c>
      <c r="F48" s="10" t="s">
        <v>69</v>
      </c>
      <c r="G48" s="10" t="s">
        <v>134</v>
      </c>
      <c r="H48" s="17" t="s">
        <v>134</v>
      </c>
      <c r="I48" s="42">
        <v>944.534372</v>
      </c>
      <c r="J48" s="40">
        <v>52.466419</v>
      </c>
      <c r="K48" s="41">
        <v>997.000792</v>
      </c>
      <c r="L48" s="40">
        <v>7375.66782</v>
      </c>
      <c r="M48" s="40">
        <v>442.567948</v>
      </c>
      <c r="N48" s="43">
        <v>7818.235767</v>
      </c>
      <c r="O48" s="42">
        <v>881.196771</v>
      </c>
      <c r="P48" s="40">
        <v>43.841132</v>
      </c>
      <c r="Q48" s="41">
        <v>925.037903</v>
      </c>
      <c r="R48" s="40">
        <v>8045.296103</v>
      </c>
      <c r="S48" s="40">
        <v>476.277675</v>
      </c>
      <c r="T48" s="43">
        <v>8521.573777</v>
      </c>
      <c r="U48" s="31">
        <f t="shared" si="3"/>
        <v>7.779453011235149</v>
      </c>
      <c r="V48" s="38">
        <f t="shared" si="2"/>
        <v>-8.253616390652297</v>
      </c>
    </row>
    <row r="49" spans="1:22" ht="15">
      <c r="A49" s="36" t="s">
        <v>9</v>
      </c>
      <c r="B49" s="10" t="s">
        <v>32</v>
      </c>
      <c r="C49" s="10" t="s">
        <v>30</v>
      </c>
      <c r="D49" s="10" t="s">
        <v>135</v>
      </c>
      <c r="E49" s="47" t="s">
        <v>136</v>
      </c>
      <c r="F49" s="10" t="s">
        <v>20</v>
      </c>
      <c r="G49" s="10" t="s">
        <v>137</v>
      </c>
      <c r="H49" s="17" t="s">
        <v>137</v>
      </c>
      <c r="I49" s="42">
        <v>1850.827552</v>
      </c>
      <c r="J49" s="40">
        <v>30.629447</v>
      </c>
      <c r="K49" s="41">
        <v>1881.456999</v>
      </c>
      <c r="L49" s="40">
        <v>16528.14371</v>
      </c>
      <c r="M49" s="40">
        <v>274.10352</v>
      </c>
      <c r="N49" s="43">
        <v>16802.24723</v>
      </c>
      <c r="O49" s="42">
        <v>2062.373956</v>
      </c>
      <c r="P49" s="40">
        <v>59.637529</v>
      </c>
      <c r="Q49" s="41">
        <v>2122.011485</v>
      </c>
      <c r="R49" s="40">
        <v>19417.079383</v>
      </c>
      <c r="S49" s="40">
        <v>582.939092</v>
      </c>
      <c r="T49" s="43">
        <v>20000.018475</v>
      </c>
      <c r="U49" s="31">
        <f t="shared" si="3"/>
        <v>-11.336153819167482</v>
      </c>
      <c r="V49" s="38">
        <f t="shared" si="2"/>
        <v>-15.9888414553077</v>
      </c>
    </row>
    <row r="50" spans="1:22" ht="15">
      <c r="A50" s="36" t="s">
        <v>9</v>
      </c>
      <c r="B50" s="10" t="s">
        <v>32</v>
      </c>
      <c r="C50" s="10" t="s">
        <v>33</v>
      </c>
      <c r="D50" s="10" t="s">
        <v>139</v>
      </c>
      <c r="E50" s="48" t="s">
        <v>140</v>
      </c>
      <c r="F50" s="10" t="s">
        <v>36</v>
      </c>
      <c r="G50" s="10" t="s">
        <v>37</v>
      </c>
      <c r="H50" s="17" t="s">
        <v>38</v>
      </c>
      <c r="I50" s="42">
        <v>137.02591</v>
      </c>
      <c r="J50" s="40">
        <v>11.473467</v>
      </c>
      <c r="K50" s="41">
        <v>148.499377</v>
      </c>
      <c r="L50" s="40">
        <v>1372.333646</v>
      </c>
      <c r="M50" s="40">
        <v>117.494221</v>
      </c>
      <c r="N50" s="43">
        <v>1489.827867</v>
      </c>
      <c r="O50" s="42">
        <v>233.342208</v>
      </c>
      <c r="P50" s="40">
        <v>14.643882</v>
      </c>
      <c r="Q50" s="41">
        <v>247.98609</v>
      </c>
      <c r="R50" s="40">
        <v>997.919448</v>
      </c>
      <c r="S50" s="40">
        <v>47.002791</v>
      </c>
      <c r="T50" s="43">
        <v>1044.922239</v>
      </c>
      <c r="U50" s="31">
        <f t="shared" si="3"/>
        <v>-40.11786023966102</v>
      </c>
      <c r="V50" s="38">
        <f t="shared" si="2"/>
        <v>42.57786956719178</v>
      </c>
    </row>
    <row r="51" spans="1:22" ht="15">
      <c r="A51" s="36" t="s">
        <v>9</v>
      </c>
      <c r="B51" s="10" t="s">
        <v>32</v>
      </c>
      <c r="C51" s="10" t="s">
        <v>33</v>
      </c>
      <c r="D51" s="10" t="s">
        <v>186</v>
      </c>
      <c r="E51" s="47" t="s">
        <v>187</v>
      </c>
      <c r="F51" s="10" t="s">
        <v>36</v>
      </c>
      <c r="G51" s="10" t="s">
        <v>82</v>
      </c>
      <c r="H51" s="17" t="s">
        <v>188</v>
      </c>
      <c r="I51" s="42">
        <v>0</v>
      </c>
      <c r="J51" s="40">
        <v>57.297996</v>
      </c>
      <c r="K51" s="41">
        <v>57.297996</v>
      </c>
      <c r="L51" s="40">
        <v>0</v>
      </c>
      <c r="M51" s="40">
        <v>59.404296</v>
      </c>
      <c r="N51" s="43">
        <v>59.404296</v>
      </c>
      <c r="O51" s="42">
        <v>0</v>
      </c>
      <c r="P51" s="40">
        <v>0</v>
      </c>
      <c r="Q51" s="41">
        <v>0</v>
      </c>
      <c r="R51" s="40">
        <v>0</v>
      </c>
      <c r="S51" s="40">
        <v>0</v>
      </c>
      <c r="T51" s="43">
        <v>0</v>
      </c>
      <c r="U51" s="30" t="s">
        <v>17</v>
      </c>
      <c r="V51" s="37" t="s">
        <v>17</v>
      </c>
    </row>
    <row r="52" spans="1:22" ht="15">
      <c r="A52" s="36" t="s">
        <v>9</v>
      </c>
      <c r="B52" s="10" t="s">
        <v>32</v>
      </c>
      <c r="C52" s="10" t="s">
        <v>30</v>
      </c>
      <c r="D52" s="10" t="s">
        <v>183</v>
      </c>
      <c r="E52" s="48" t="s">
        <v>184</v>
      </c>
      <c r="F52" s="10" t="s">
        <v>36</v>
      </c>
      <c r="G52" s="10" t="s">
        <v>82</v>
      </c>
      <c r="H52" s="17" t="s">
        <v>120</v>
      </c>
      <c r="I52" s="42">
        <v>0</v>
      </c>
      <c r="J52" s="40">
        <v>0</v>
      </c>
      <c r="K52" s="41">
        <v>0</v>
      </c>
      <c r="L52" s="40">
        <v>0</v>
      </c>
      <c r="M52" s="40">
        <v>0</v>
      </c>
      <c r="N52" s="43">
        <v>0</v>
      </c>
      <c r="O52" s="42">
        <v>0</v>
      </c>
      <c r="P52" s="40">
        <v>0</v>
      </c>
      <c r="Q52" s="41">
        <v>0</v>
      </c>
      <c r="R52" s="40">
        <v>94.05775</v>
      </c>
      <c r="S52" s="40">
        <v>11.311575</v>
      </c>
      <c r="T52" s="43">
        <v>105.369325</v>
      </c>
      <c r="U52" s="30" t="s">
        <v>17</v>
      </c>
      <c r="V52" s="37" t="s">
        <v>17</v>
      </c>
    </row>
    <row r="53" spans="1:22" ht="15">
      <c r="A53" s="36" t="s">
        <v>9</v>
      </c>
      <c r="B53" s="10" t="s">
        <v>32</v>
      </c>
      <c r="C53" s="10" t="s">
        <v>33</v>
      </c>
      <c r="D53" s="10" t="s">
        <v>141</v>
      </c>
      <c r="E53" s="48" t="s">
        <v>142</v>
      </c>
      <c r="F53" s="10" t="s">
        <v>36</v>
      </c>
      <c r="G53" s="10" t="s">
        <v>143</v>
      </c>
      <c r="H53" s="17" t="s">
        <v>144</v>
      </c>
      <c r="I53" s="42">
        <v>136.379411</v>
      </c>
      <c r="J53" s="40">
        <v>32.853182</v>
      </c>
      <c r="K53" s="41">
        <v>169.232594</v>
      </c>
      <c r="L53" s="40">
        <v>1168.609121</v>
      </c>
      <c r="M53" s="40">
        <v>249.228279</v>
      </c>
      <c r="N53" s="43">
        <v>1417.8374</v>
      </c>
      <c r="O53" s="42">
        <v>130.983656</v>
      </c>
      <c r="P53" s="40">
        <v>11.905612</v>
      </c>
      <c r="Q53" s="41">
        <v>142.889267</v>
      </c>
      <c r="R53" s="40">
        <v>1540.6332</v>
      </c>
      <c r="S53" s="40">
        <v>180.650428</v>
      </c>
      <c r="T53" s="43">
        <v>1721.283628</v>
      </c>
      <c r="U53" s="31">
        <f t="shared" si="3"/>
        <v>18.43618317392588</v>
      </c>
      <c r="V53" s="38">
        <f t="shared" si="2"/>
        <v>-17.62906606812855</v>
      </c>
    </row>
    <row r="54" spans="1:22" ht="15">
      <c r="A54" s="36" t="s">
        <v>9</v>
      </c>
      <c r="B54" s="10" t="s">
        <v>32</v>
      </c>
      <c r="C54" s="10" t="s">
        <v>33</v>
      </c>
      <c r="D54" s="10" t="s">
        <v>145</v>
      </c>
      <c r="E54" s="47" t="s">
        <v>37</v>
      </c>
      <c r="F54" s="10" t="s">
        <v>36</v>
      </c>
      <c r="G54" s="10" t="s">
        <v>37</v>
      </c>
      <c r="H54" s="17" t="s">
        <v>146</v>
      </c>
      <c r="I54" s="42">
        <v>105.953165</v>
      </c>
      <c r="J54" s="40">
        <v>0</v>
      </c>
      <c r="K54" s="41">
        <v>105.953165</v>
      </c>
      <c r="L54" s="40">
        <v>230.518513</v>
      </c>
      <c r="M54" s="40">
        <v>0</v>
      </c>
      <c r="N54" s="43">
        <v>230.518513</v>
      </c>
      <c r="O54" s="42">
        <v>0</v>
      </c>
      <c r="P54" s="40">
        <v>0</v>
      </c>
      <c r="Q54" s="41">
        <v>0</v>
      </c>
      <c r="R54" s="40">
        <v>363.83212</v>
      </c>
      <c r="S54" s="40">
        <v>0</v>
      </c>
      <c r="T54" s="43">
        <v>363.83212</v>
      </c>
      <c r="U54" s="30" t="s">
        <v>17</v>
      </c>
      <c r="V54" s="38">
        <f t="shared" si="2"/>
        <v>-36.64151669731632</v>
      </c>
    </row>
    <row r="55" spans="1:22" ht="15">
      <c r="A55" s="36" t="s">
        <v>9</v>
      </c>
      <c r="B55" s="10" t="s">
        <v>32</v>
      </c>
      <c r="C55" s="10" t="s">
        <v>30</v>
      </c>
      <c r="D55" s="10" t="s">
        <v>171</v>
      </c>
      <c r="E55" s="47" t="s">
        <v>138</v>
      </c>
      <c r="F55" s="10" t="s">
        <v>36</v>
      </c>
      <c r="G55" s="10" t="s">
        <v>65</v>
      </c>
      <c r="H55" s="17" t="s">
        <v>181</v>
      </c>
      <c r="I55" s="42">
        <v>1362.451651</v>
      </c>
      <c r="J55" s="40">
        <v>57.174311</v>
      </c>
      <c r="K55" s="41">
        <v>1419.625962</v>
      </c>
      <c r="L55" s="40">
        <v>10689.777181</v>
      </c>
      <c r="M55" s="40">
        <v>388.562603</v>
      </c>
      <c r="N55" s="43">
        <v>11078.339784</v>
      </c>
      <c r="O55" s="42">
        <v>716.429098</v>
      </c>
      <c r="P55" s="40">
        <v>22.099975</v>
      </c>
      <c r="Q55" s="41">
        <v>738.529073</v>
      </c>
      <c r="R55" s="40">
        <v>7693.793301</v>
      </c>
      <c r="S55" s="40">
        <v>237.862449</v>
      </c>
      <c r="T55" s="43">
        <v>7931.65575</v>
      </c>
      <c r="U55" s="31">
        <f t="shared" si="3"/>
        <v>92.2234362735778</v>
      </c>
      <c r="V55" s="38">
        <f t="shared" si="2"/>
        <v>39.672473606787584</v>
      </c>
    </row>
    <row r="56" spans="1:22" ht="15">
      <c r="A56" s="36" t="s">
        <v>9</v>
      </c>
      <c r="B56" s="10" t="s">
        <v>32</v>
      </c>
      <c r="C56" s="10" t="s">
        <v>30</v>
      </c>
      <c r="D56" s="10" t="s">
        <v>172</v>
      </c>
      <c r="E56" s="47" t="s">
        <v>97</v>
      </c>
      <c r="F56" s="10" t="s">
        <v>20</v>
      </c>
      <c r="G56" s="10" t="s">
        <v>98</v>
      </c>
      <c r="H56" s="17" t="s">
        <v>99</v>
      </c>
      <c r="I56" s="42">
        <v>256.57484</v>
      </c>
      <c r="J56" s="40">
        <v>15.26754</v>
      </c>
      <c r="K56" s="41">
        <v>271.84238</v>
      </c>
      <c r="L56" s="40">
        <v>1186.37056</v>
      </c>
      <c r="M56" s="40">
        <v>92.330339</v>
      </c>
      <c r="N56" s="43">
        <v>1278.700899</v>
      </c>
      <c r="O56" s="42">
        <v>207.172891</v>
      </c>
      <c r="P56" s="40">
        <v>30.280619</v>
      </c>
      <c r="Q56" s="41">
        <v>237.45351</v>
      </c>
      <c r="R56" s="40">
        <v>1275.320392</v>
      </c>
      <c r="S56" s="40">
        <v>251.120624</v>
      </c>
      <c r="T56" s="43">
        <v>1526.441016</v>
      </c>
      <c r="U56" s="31">
        <f t="shared" si="3"/>
        <v>14.482359094207542</v>
      </c>
      <c r="V56" s="38">
        <f t="shared" si="2"/>
        <v>-16.229917461809084</v>
      </c>
    </row>
    <row r="57" spans="1:22" ht="15">
      <c r="A57" s="36" t="s">
        <v>9</v>
      </c>
      <c r="B57" s="10" t="s">
        <v>32</v>
      </c>
      <c r="C57" s="10" t="s">
        <v>30</v>
      </c>
      <c r="D57" s="10" t="s">
        <v>195</v>
      </c>
      <c r="E57" s="47" t="s">
        <v>148</v>
      </c>
      <c r="F57" s="10" t="s">
        <v>55</v>
      </c>
      <c r="G57" s="10" t="s">
        <v>55</v>
      </c>
      <c r="H57" s="17" t="s">
        <v>125</v>
      </c>
      <c r="I57" s="42">
        <v>865.47835</v>
      </c>
      <c r="J57" s="40">
        <v>136.26305</v>
      </c>
      <c r="K57" s="41">
        <v>1001.7414</v>
      </c>
      <c r="L57" s="40">
        <v>7888.756626</v>
      </c>
      <c r="M57" s="40">
        <v>1156.515629</v>
      </c>
      <c r="N57" s="43">
        <v>9045.272255</v>
      </c>
      <c r="O57" s="42">
        <v>0</v>
      </c>
      <c r="P57" s="40">
        <v>0</v>
      </c>
      <c r="Q57" s="41">
        <v>0</v>
      </c>
      <c r="R57" s="40">
        <v>0</v>
      </c>
      <c r="S57" s="40">
        <v>0</v>
      </c>
      <c r="T57" s="43">
        <v>0</v>
      </c>
      <c r="U57" s="30" t="s">
        <v>17</v>
      </c>
      <c r="V57" s="37" t="s">
        <v>17</v>
      </c>
    </row>
    <row r="58" spans="1:22" ht="15">
      <c r="A58" s="36" t="s">
        <v>9</v>
      </c>
      <c r="B58" s="10" t="s">
        <v>32</v>
      </c>
      <c r="C58" s="10" t="s">
        <v>30</v>
      </c>
      <c r="D58" s="10" t="s">
        <v>147</v>
      </c>
      <c r="E58" s="47" t="s">
        <v>149</v>
      </c>
      <c r="F58" s="10" t="s">
        <v>150</v>
      </c>
      <c r="G58" s="10" t="s">
        <v>151</v>
      </c>
      <c r="H58" s="17" t="s">
        <v>149</v>
      </c>
      <c r="I58" s="42">
        <v>632.924161</v>
      </c>
      <c r="J58" s="40">
        <v>44.846608</v>
      </c>
      <c r="K58" s="41">
        <v>677.770769</v>
      </c>
      <c r="L58" s="40">
        <v>4899.600604</v>
      </c>
      <c r="M58" s="40">
        <v>308.96897</v>
      </c>
      <c r="N58" s="43">
        <v>5208.569573</v>
      </c>
      <c r="O58" s="42">
        <v>694.655894</v>
      </c>
      <c r="P58" s="40">
        <v>36.973443</v>
      </c>
      <c r="Q58" s="41">
        <v>731.629336</v>
      </c>
      <c r="R58" s="40">
        <v>5835.344111</v>
      </c>
      <c r="S58" s="40">
        <v>460.096343</v>
      </c>
      <c r="T58" s="43">
        <v>6295.440454</v>
      </c>
      <c r="U58" s="31">
        <f t="shared" si="3"/>
        <v>-7.361455364058833</v>
      </c>
      <c r="V58" s="38">
        <f t="shared" si="2"/>
        <v>-17.264413648919884</v>
      </c>
    </row>
    <row r="59" spans="1:22" ht="15">
      <c r="A59" s="36" t="s">
        <v>9</v>
      </c>
      <c r="B59" s="10" t="s">
        <v>32</v>
      </c>
      <c r="C59" s="10" t="s">
        <v>30</v>
      </c>
      <c r="D59" s="10" t="s">
        <v>147</v>
      </c>
      <c r="E59" s="47" t="s">
        <v>148</v>
      </c>
      <c r="F59" s="10" t="s">
        <v>55</v>
      </c>
      <c r="G59" s="10" t="s">
        <v>55</v>
      </c>
      <c r="H59" s="17" t="s">
        <v>125</v>
      </c>
      <c r="I59" s="42">
        <v>0</v>
      </c>
      <c r="J59" s="40">
        <v>0</v>
      </c>
      <c r="K59" s="41">
        <v>0</v>
      </c>
      <c r="L59" s="40">
        <v>997.930331</v>
      </c>
      <c r="M59" s="40">
        <v>127.557001</v>
      </c>
      <c r="N59" s="43">
        <v>1125.487332</v>
      </c>
      <c r="O59" s="42">
        <v>802.99176</v>
      </c>
      <c r="P59" s="40">
        <v>128.874646</v>
      </c>
      <c r="Q59" s="41">
        <v>931.866406</v>
      </c>
      <c r="R59" s="40">
        <v>6608.071388</v>
      </c>
      <c r="S59" s="40">
        <v>1082.348967</v>
      </c>
      <c r="T59" s="43">
        <v>7690.420355</v>
      </c>
      <c r="U59" s="30" t="s">
        <v>17</v>
      </c>
      <c r="V59" s="38">
        <f t="shared" si="2"/>
        <v>-85.36507394854881</v>
      </c>
    </row>
    <row r="60" spans="1:22" ht="15">
      <c r="A60" s="36" t="s">
        <v>9</v>
      </c>
      <c r="B60" s="10" t="s">
        <v>32</v>
      </c>
      <c r="C60" s="10" t="s">
        <v>33</v>
      </c>
      <c r="D60" s="10" t="s">
        <v>221</v>
      </c>
      <c r="E60" s="47" t="s">
        <v>222</v>
      </c>
      <c r="F60" s="10" t="s">
        <v>61</v>
      </c>
      <c r="G60" s="10" t="s">
        <v>62</v>
      </c>
      <c r="H60" s="17" t="s">
        <v>223</v>
      </c>
      <c r="I60" s="42">
        <v>0</v>
      </c>
      <c r="J60" s="40">
        <v>1.44</v>
      </c>
      <c r="K60" s="41">
        <v>1.44</v>
      </c>
      <c r="L60" s="40">
        <v>0</v>
      </c>
      <c r="M60" s="40">
        <v>1.44</v>
      </c>
      <c r="N60" s="43">
        <v>1.44</v>
      </c>
      <c r="O60" s="42">
        <v>0</v>
      </c>
      <c r="P60" s="40">
        <v>0</v>
      </c>
      <c r="Q60" s="41">
        <v>0</v>
      </c>
      <c r="R60" s="40">
        <v>0</v>
      </c>
      <c r="S60" s="40">
        <v>0</v>
      </c>
      <c r="T60" s="43">
        <v>0</v>
      </c>
      <c r="U60" s="30" t="s">
        <v>17</v>
      </c>
      <c r="V60" s="37" t="s">
        <v>17</v>
      </c>
    </row>
    <row r="61" spans="1:22" ht="15">
      <c r="A61" s="36" t="s">
        <v>9</v>
      </c>
      <c r="B61" s="10" t="s">
        <v>32</v>
      </c>
      <c r="C61" s="10" t="s">
        <v>33</v>
      </c>
      <c r="D61" s="10" t="s">
        <v>163</v>
      </c>
      <c r="E61" s="47" t="s">
        <v>156</v>
      </c>
      <c r="F61" s="10" t="s">
        <v>36</v>
      </c>
      <c r="G61" s="10" t="s">
        <v>106</v>
      </c>
      <c r="H61" s="17" t="s">
        <v>156</v>
      </c>
      <c r="I61" s="42">
        <v>0</v>
      </c>
      <c r="J61" s="40">
        <v>0</v>
      </c>
      <c r="K61" s="41">
        <v>0</v>
      </c>
      <c r="L61" s="40">
        <v>0</v>
      </c>
      <c r="M61" s="40">
        <v>0</v>
      </c>
      <c r="N61" s="43">
        <v>0</v>
      </c>
      <c r="O61" s="42">
        <v>0</v>
      </c>
      <c r="P61" s="40">
        <v>0</v>
      </c>
      <c r="Q61" s="41">
        <v>0</v>
      </c>
      <c r="R61" s="40">
        <v>0</v>
      </c>
      <c r="S61" s="40">
        <v>16.9368</v>
      </c>
      <c r="T61" s="43">
        <v>16.9368</v>
      </c>
      <c r="U61" s="30" t="s">
        <v>17</v>
      </c>
      <c r="V61" s="37" t="s">
        <v>17</v>
      </c>
    </row>
    <row r="62" spans="1:22" ht="15">
      <c r="A62" s="36" t="s">
        <v>9</v>
      </c>
      <c r="B62" s="10" t="s">
        <v>32</v>
      </c>
      <c r="C62" s="10" t="s">
        <v>33</v>
      </c>
      <c r="D62" s="10" t="s">
        <v>206</v>
      </c>
      <c r="E62" s="47" t="s">
        <v>207</v>
      </c>
      <c r="F62" s="10" t="s">
        <v>208</v>
      </c>
      <c r="G62" s="10" t="s">
        <v>209</v>
      </c>
      <c r="H62" s="17" t="s">
        <v>210</v>
      </c>
      <c r="I62" s="42">
        <v>0</v>
      </c>
      <c r="J62" s="40">
        <v>0</v>
      </c>
      <c r="K62" s="41">
        <v>0</v>
      </c>
      <c r="L62" s="40">
        <v>0</v>
      </c>
      <c r="M62" s="40">
        <v>2.904834</v>
      </c>
      <c r="N62" s="43">
        <v>2.904834</v>
      </c>
      <c r="O62" s="42">
        <v>0</v>
      </c>
      <c r="P62" s="40">
        <v>0</v>
      </c>
      <c r="Q62" s="41">
        <v>0</v>
      </c>
      <c r="R62" s="40">
        <v>0</v>
      </c>
      <c r="S62" s="40">
        <v>0</v>
      </c>
      <c r="T62" s="43">
        <v>0</v>
      </c>
      <c r="U62" s="30" t="s">
        <v>17</v>
      </c>
      <c r="V62" s="37" t="s">
        <v>17</v>
      </c>
    </row>
    <row r="63" spans="1:22" ht="15">
      <c r="A63" s="36" t="s">
        <v>9</v>
      </c>
      <c r="B63" s="10" t="s">
        <v>32</v>
      </c>
      <c r="C63" s="10" t="s">
        <v>30</v>
      </c>
      <c r="D63" s="10" t="s">
        <v>152</v>
      </c>
      <c r="E63" s="47" t="s">
        <v>153</v>
      </c>
      <c r="F63" s="10" t="s">
        <v>61</v>
      </c>
      <c r="G63" s="10" t="s">
        <v>62</v>
      </c>
      <c r="H63" s="17" t="s">
        <v>74</v>
      </c>
      <c r="I63" s="42">
        <v>409.347586</v>
      </c>
      <c r="J63" s="40">
        <v>68.275778</v>
      </c>
      <c r="K63" s="41">
        <v>477.623364</v>
      </c>
      <c r="L63" s="40">
        <v>3470.780461</v>
      </c>
      <c r="M63" s="40">
        <v>559.36786</v>
      </c>
      <c r="N63" s="43">
        <v>4030.148321</v>
      </c>
      <c r="O63" s="42">
        <v>302.321799</v>
      </c>
      <c r="P63" s="40">
        <v>62.102359</v>
      </c>
      <c r="Q63" s="41">
        <v>364.424158</v>
      </c>
      <c r="R63" s="40">
        <v>3623.571662</v>
      </c>
      <c r="S63" s="40">
        <v>549.690487</v>
      </c>
      <c r="T63" s="43">
        <v>4173.262149</v>
      </c>
      <c r="U63" s="31">
        <f t="shared" si="3"/>
        <v>31.062486806925694</v>
      </c>
      <c r="V63" s="38">
        <f t="shared" si="2"/>
        <v>-3.4293035733279575</v>
      </c>
    </row>
    <row r="64" spans="1:22" ht="15">
      <c r="A64" s="36" t="s">
        <v>9</v>
      </c>
      <c r="B64" s="10" t="s">
        <v>32</v>
      </c>
      <c r="C64" s="10" t="s">
        <v>30</v>
      </c>
      <c r="D64" s="10" t="s">
        <v>154</v>
      </c>
      <c r="E64" s="47" t="s">
        <v>155</v>
      </c>
      <c r="F64" s="10" t="s">
        <v>20</v>
      </c>
      <c r="G64" s="10" t="s">
        <v>102</v>
      </c>
      <c r="H64" s="17" t="s">
        <v>103</v>
      </c>
      <c r="I64" s="42">
        <v>2111.896447</v>
      </c>
      <c r="J64" s="40">
        <v>246.962658</v>
      </c>
      <c r="K64" s="41">
        <v>2358.859105</v>
      </c>
      <c r="L64" s="40">
        <v>16368.132315</v>
      </c>
      <c r="M64" s="40">
        <v>1897.875238</v>
      </c>
      <c r="N64" s="43">
        <v>18266.007553</v>
      </c>
      <c r="O64" s="42">
        <v>1552.312393</v>
      </c>
      <c r="P64" s="40">
        <v>319.630033</v>
      </c>
      <c r="Q64" s="41">
        <v>1871.942426</v>
      </c>
      <c r="R64" s="40">
        <v>11653.983378</v>
      </c>
      <c r="S64" s="40">
        <v>2754.030701</v>
      </c>
      <c r="T64" s="43">
        <v>14408.014079</v>
      </c>
      <c r="U64" s="31">
        <f t="shared" si="3"/>
        <v>26.01130634345694</v>
      </c>
      <c r="V64" s="38">
        <f t="shared" si="2"/>
        <v>26.776719212282774</v>
      </c>
    </row>
    <row r="65" spans="1:22" ht="15">
      <c r="A65" s="36" t="s">
        <v>9</v>
      </c>
      <c r="B65" s="10" t="s">
        <v>32</v>
      </c>
      <c r="C65" s="10" t="s">
        <v>30</v>
      </c>
      <c r="D65" s="10" t="s">
        <v>173</v>
      </c>
      <c r="E65" s="47" t="s">
        <v>174</v>
      </c>
      <c r="F65" s="10" t="s">
        <v>55</v>
      </c>
      <c r="G65" s="10" t="s">
        <v>55</v>
      </c>
      <c r="H65" s="17" t="s">
        <v>175</v>
      </c>
      <c r="I65" s="42">
        <v>0</v>
      </c>
      <c r="J65" s="40">
        <v>0</v>
      </c>
      <c r="K65" s="41">
        <v>0</v>
      </c>
      <c r="L65" s="40">
        <v>32018.4088</v>
      </c>
      <c r="M65" s="40">
        <v>2750.7276</v>
      </c>
      <c r="N65" s="43">
        <v>34769.1364</v>
      </c>
      <c r="O65" s="42">
        <v>5490.948</v>
      </c>
      <c r="P65" s="40">
        <v>179.2956</v>
      </c>
      <c r="Q65" s="41">
        <v>5670.2436</v>
      </c>
      <c r="R65" s="40">
        <v>23674.5574</v>
      </c>
      <c r="S65" s="40">
        <v>1205.9034</v>
      </c>
      <c r="T65" s="43">
        <v>24880.4608</v>
      </c>
      <c r="U65" s="30" t="s">
        <v>17</v>
      </c>
      <c r="V65" s="38">
        <f t="shared" si="2"/>
        <v>39.74474459894248</v>
      </c>
    </row>
    <row r="66" spans="1:22" ht="15">
      <c r="A66" s="36" t="s">
        <v>9</v>
      </c>
      <c r="B66" s="10" t="s">
        <v>32</v>
      </c>
      <c r="C66" s="10" t="s">
        <v>30</v>
      </c>
      <c r="D66" s="10" t="s">
        <v>157</v>
      </c>
      <c r="E66" s="47" t="s">
        <v>133</v>
      </c>
      <c r="F66" s="10" t="s">
        <v>61</v>
      </c>
      <c r="G66" s="10" t="s">
        <v>62</v>
      </c>
      <c r="H66" s="17" t="s">
        <v>62</v>
      </c>
      <c r="I66" s="42">
        <v>7020.67836</v>
      </c>
      <c r="J66" s="40">
        <v>209.430108</v>
      </c>
      <c r="K66" s="41">
        <v>7230.108468</v>
      </c>
      <c r="L66" s="40">
        <v>63684.231834</v>
      </c>
      <c r="M66" s="40">
        <v>1605.470735</v>
      </c>
      <c r="N66" s="43">
        <v>65289.702569</v>
      </c>
      <c r="O66" s="42">
        <v>5916.654325</v>
      </c>
      <c r="P66" s="40">
        <v>147.425386</v>
      </c>
      <c r="Q66" s="41">
        <v>6064.079711</v>
      </c>
      <c r="R66" s="40">
        <v>63401.588786</v>
      </c>
      <c r="S66" s="40">
        <v>1583.260538</v>
      </c>
      <c r="T66" s="43">
        <v>64984.849324</v>
      </c>
      <c r="U66" s="31">
        <f t="shared" si="3"/>
        <v>19.22845365777217</v>
      </c>
      <c r="V66" s="38">
        <f t="shared" si="2"/>
        <v>0.46911433691270155</v>
      </c>
    </row>
    <row r="67" spans="1:22" ht="15">
      <c r="A67" s="36" t="s">
        <v>9</v>
      </c>
      <c r="B67" s="10" t="s">
        <v>32</v>
      </c>
      <c r="C67" s="10" t="s">
        <v>30</v>
      </c>
      <c r="D67" s="10" t="s">
        <v>157</v>
      </c>
      <c r="E67" s="47" t="s">
        <v>158</v>
      </c>
      <c r="F67" s="10" t="s">
        <v>61</v>
      </c>
      <c r="G67" s="10" t="s">
        <v>62</v>
      </c>
      <c r="H67" s="17" t="s">
        <v>159</v>
      </c>
      <c r="I67" s="42">
        <v>3312.226421</v>
      </c>
      <c r="J67" s="40">
        <v>83.548804</v>
      </c>
      <c r="K67" s="41">
        <v>3395.775225</v>
      </c>
      <c r="L67" s="40">
        <v>27017.371342</v>
      </c>
      <c r="M67" s="40">
        <v>682.405046</v>
      </c>
      <c r="N67" s="43">
        <v>27699.776388</v>
      </c>
      <c r="O67" s="42">
        <v>3018.762322</v>
      </c>
      <c r="P67" s="40">
        <v>108.264749</v>
      </c>
      <c r="Q67" s="41">
        <v>3127.027071</v>
      </c>
      <c r="R67" s="40">
        <v>21914.818922</v>
      </c>
      <c r="S67" s="40">
        <v>766.507394</v>
      </c>
      <c r="T67" s="43">
        <v>22681.326316</v>
      </c>
      <c r="U67" s="31">
        <f t="shared" si="3"/>
        <v>8.594366083119853</v>
      </c>
      <c r="V67" s="38">
        <f t="shared" si="2"/>
        <v>22.125910989869467</v>
      </c>
    </row>
    <row r="68" spans="1:22" ht="15">
      <c r="A68" s="36" t="s">
        <v>9</v>
      </c>
      <c r="B68" s="10" t="s">
        <v>32</v>
      </c>
      <c r="C68" s="10" t="s">
        <v>30</v>
      </c>
      <c r="D68" s="10" t="s">
        <v>157</v>
      </c>
      <c r="E68" s="47" t="s">
        <v>160</v>
      </c>
      <c r="F68" s="10" t="s">
        <v>61</v>
      </c>
      <c r="G68" s="10" t="s">
        <v>62</v>
      </c>
      <c r="H68" s="17" t="s">
        <v>62</v>
      </c>
      <c r="I68" s="42">
        <v>1696.575145</v>
      </c>
      <c r="J68" s="40">
        <v>25.435089</v>
      </c>
      <c r="K68" s="41">
        <v>1722.010234</v>
      </c>
      <c r="L68" s="40">
        <v>12825.380554</v>
      </c>
      <c r="M68" s="40">
        <v>155.843913</v>
      </c>
      <c r="N68" s="43">
        <v>12981.224466</v>
      </c>
      <c r="O68" s="42">
        <v>1185.064215</v>
      </c>
      <c r="P68" s="40">
        <v>11.171998</v>
      </c>
      <c r="Q68" s="41">
        <v>1196.236213</v>
      </c>
      <c r="R68" s="40">
        <v>14608.62051</v>
      </c>
      <c r="S68" s="40">
        <v>107.697098</v>
      </c>
      <c r="T68" s="43">
        <v>14716.317607</v>
      </c>
      <c r="U68" s="31">
        <f t="shared" si="3"/>
        <v>43.95235784422788</v>
      </c>
      <c r="V68" s="38">
        <f t="shared" si="2"/>
        <v>-11.790267017441113</v>
      </c>
    </row>
    <row r="69" spans="1:22" ht="15">
      <c r="A69" s="36" t="s">
        <v>9</v>
      </c>
      <c r="B69" s="10" t="s">
        <v>32</v>
      </c>
      <c r="C69" s="10" t="s">
        <v>30</v>
      </c>
      <c r="D69" s="10" t="s">
        <v>157</v>
      </c>
      <c r="E69" s="47" t="s">
        <v>162</v>
      </c>
      <c r="F69" s="10" t="s">
        <v>61</v>
      </c>
      <c r="G69" s="10" t="s">
        <v>62</v>
      </c>
      <c r="H69" s="17" t="s">
        <v>74</v>
      </c>
      <c r="I69" s="42">
        <v>1206.571047</v>
      </c>
      <c r="J69" s="40">
        <v>20.058633</v>
      </c>
      <c r="K69" s="41">
        <v>1226.629679</v>
      </c>
      <c r="L69" s="40">
        <v>8132.667844</v>
      </c>
      <c r="M69" s="40">
        <v>176.349957</v>
      </c>
      <c r="N69" s="43">
        <v>8309.017801</v>
      </c>
      <c r="O69" s="42">
        <v>1117.107771</v>
      </c>
      <c r="P69" s="40">
        <v>70.37987</v>
      </c>
      <c r="Q69" s="41">
        <v>1187.487641</v>
      </c>
      <c r="R69" s="40">
        <v>10424.966277</v>
      </c>
      <c r="S69" s="40">
        <v>313.283692</v>
      </c>
      <c r="T69" s="43">
        <v>10738.24997</v>
      </c>
      <c r="U69" s="31">
        <f t="shared" si="3"/>
        <v>3.2962059265760457</v>
      </c>
      <c r="V69" s="38">
        <f t="shared" si="2"/>
        <v>-22.62223524118614</v>
      </c>
    </row>
    <row r="70" spans="1:22" ht="15">
      <c r="A70" s="36" t="s">
        <v>9</v>
      </c>
      <c r="B70" s="10" t="s">
        <v>32</v>
      </c>
      <c r="C70" s="10" t="s">
        <v>30</v>
      </c>
      <c r="D70" s="10" t="s">
        <v>157</v>
      </c>
      <c r="E70" s="47" t="s">
        <v>161</v>
      </c>
      <c r="F70" s="10" t="s">
        <v>61</v>
      </c>
      <c r="G70" s="10" t="s">
        <v>62</v>
      </c>
      <c r="H70" s="17" t="s">
        <v>159</v>
      </c>
      <c r="I70" s="42">
        <v>241.688196</v>
      </c>
      <c r="J70" s="40">
        <v>14.241215</v>
      </c>
      <c r="K70" s="41">
        <v>255.929411</v>
      </c>
      <c r="L70" s="40">
        <v>1181.798512</v>
      </c>
      <c r="M70" s="40">
        <v>59.736476</v>
      </c>
      <c r="N70" s="43">
        <v>1241.534988</v>
      </c>
      <c r="O70" s="42">
        <v>179.83555</v>
      </c>
      <c r="P70" s="40">
        <v>7.519138</v>
      </c>
      <c r="Q70" s="41">
        <v>187.354688</v>
      </c>
      <c r="R70" s="40">
        <v>2657.6458</v>
      </c>
      <c r="S70" s="40">
        <v>99.33494</v>
      </c>
      <c r="T70" s="43">
        <v>2756.98074</v>
      </c>
      <c r="U70" s="31">
        <f t="shared" si="3"/>
        <v>36.60155170496719</v>
      </c>
      <c r="V70" s="38">
        <f t="shared" si="2"/>
        <v>-54.967585736561944</v>
      </c>
    </row>
    <row r="71" spans="1:22" ht="15">
      <c r="A71" s="36" t="s">
        <v>9</v>
      </c>
      <c r="B71" s="10" t="s">
        <v>32</v>
      </c>
      <c r="C71" s="10" t="s">
        <v>30</v>
      </c>
      <c r="D71" s="10" t="s">
        <v>157</v>
      </c>
      <c r="E71" s="47" t="s">
        <v>182</v>
      </c>
      <c r="F71" s="10" t="s">
        <v>61</v>
      </c>
      <c r="G71" s="10" t="s">
        <v>62</v>
      </c>
      <c r="H71" s="17" t="s">
        <v>159</v>
      </c>
      <c r="I71" s="42">
        <v>59.135704</v>
      </c>
      <c r="J71" s="40">
        <v>1.084372</v>
      </c>
      <c r="K71" s="41">
        <v>60.220076</v>
      </c>
      <c r="L71" s="40">
        <v>59.135704</v>
      </c>
      <c r="M71" s="40">
        <v>1.084372</v>
      </c>
      <c r="N71" s="43">
        <v>60.220076</v>
      </c>
      <c r="O71" s="42">
        <v>0</v>
      </c>
      <c r="P71" s="40">
        <v>0</v>
      </c>
      <c r="Q71" s="41">
        <v>0</v>
      </c>
      <c r="R71" s="40">
        <v>121.31642</v>
      </c>
      <c r="S71" s="40">
        <v>4.951938</v>
      </c>
      <c r="T71" s="43">
        <v>126.268358</v>
      </c>
      <c r="U71" s="30" t="s">
        <v>17</v>
      </c>
      <c r="V71" s="38">
        <f t="shared" si="2"/>
        <v>-52.307864809646134</v>
      </c>
    </row>
    <row r="72" spans="1:22" ht="15">
      <c r="A72" s="36" t="s">
        <v>9</v>
      </c>
      <c r="B72" s="10" t="s">
        <v>32</v>
      </c>
      <c r="C72" s="10" t="s">
        <v>30</v>
      </c>
      <c r="D72" s="10" t="s">
        <v>157</v>
      </c>
      <c r="E72" s="47" t="s">
        <v>176</v>
      </c>
      <c r="F72" s="10" t="s">
        <v>61</v>
      </c>
      <c r="G72" s="10" t="s">
        <v>62</v>
      </c>
      <c r="H72" s="17" t="s">
        <v>159</v>
      </c>
      <c r="I72" s="42">
        <v>0</v>
      </c>
      <c r="J72" s="40">
        <v>0</v>
      </c>
      <c r="K72" s="41">
        <v>0</v>
      </c>
      <c r="L72" s="40">
        <v>25.21955</v>
      </c>
      <c r="M72" s="40">
        <v>0.199399</v>
      </c>
      <c r="N72" s="43">
        <v>25.418949</v>
      </c>
      <c r="O72" s="42">
        <v>0</v>
      </c>
      <c r="P72" s="40">
        <v>0</v>
      </c>
      <c r="Q72" s="41">
        <v>0</v>
      </c>
      <c r="R72" s="40">
        <v>2.2989</v>
      </c>
      <c r="S72" s="40">
        <v>37.612876</v>
      </c>
      <c r="T72" s="43">
        <v>39.911776</v>
      </c>
      <c r="U72" s="30" t="s">
        <v>17</v>
      </c>
      <c r="V72" s="38">
        <f t="shared" si="2"/>
        <v>-36.312157594791074</v>
      </c>
    </row>
    <row r="73" spans="1:22" ht="15">
      <c r="A73" s="36" t="s">
        <v>9</v>
      </c>
      <c r="B73" s="10" t="s">
        <v>32</v>
      </c>
      <c r="C73" s="10" t="s">
        <v>30</v>
      </c>
      <c r="D73" s="10" t="s">
        <v>157</v>
      </c>
      <c r="E73" s="47" t="s">
        <v>122</v>
      </c>
      <c r="F73" s="10" t="s">
        <v>55</v>
      </c>
      <c r="G73" s="10" t="s">
        <v>55</v>
      </c>
      <c r="H73" s="17" t="s">
        <v>123</v>
      </c>
      <c r="I73" s="42">
        <v>0</v>
      </c>
      <c r="J73" s="40">
        <v>0</v>
      </c>
      <c r="K73" s="41">
        <v>0</v>
      </c>
      <c r="L73" s="40">
        <v>0</v>
      </c>
      <c r="M73" s="40">
        <v>0</v>
      </c>
      <c r="N73" s="43">
        <v>0</v>
      </c>
      <c r="O73" s="42">
        <v>0</v>
      </c>
      <c r="P73" s="40">
        <v>0</v>
      </c>
      <c r="Q73" s="41">
        <v>0</v>
      </c>
      <c r="R73" s="40">
        <v>5819.874638</v>
      </c>
      <c r="S73" s="40">
        <v>150.601057</v>
      </c>
      <c r="T73" s="43">
        <v>5970.475695</v>
      </c>
      <c r="U73" s="30" t="s">
        <v>17</v>
      </c>
      <c r="V73" s="37" t="s">
        <v>17</v>
      </c>
    </row>
    <row r="74" spans="1:22" ht="15">
      <c r="A74" s="36" t="s">
        <v>9</v>
      </c>
      <c r="B74" s="10" t="s">
        <v>32</v>
      </c>
      <c r="C74" s="10" t="s">
        <v>30</v>
      </c>
      <c r="D74" s="10" t="s">
        <v>157</v>
      </c>
      <c r="E74" s="47" t="s">
        <v>196</v>
      </c>
      <c r="F74" s="10" t="s">
        <v>61</v>
      </c>
      <c r="G74" s="10" t="s">
        <v>62</v>
      </c>
      <c r="H74" s="17" t="s">
        <v>62</v>
      </c>
      <c r="I74" s="42">
        <v>0</v>
      </c>
      <c r="J74" s="40">
        <v>0</v>
      </c>
      <c r="K74" s="41">
        <v>0</v>
      </c>
      <c r="L74" s="40">
        <v>0</v>
      </c>
      <c r="M74" s="40">
        <v>0</v>
      </c>
      <c r="N74" s="43">
        <v>0</v>
      </c>
      <c r="O74" s="42">
        <v>86.522256</v>
      </c>
      <c r="P74" s="40">
        <v>0.903316</v>
      </c>
      <c r="Q74" s="41">
        <v>87.425572</v>
      </c>
      <c r="R74" s="40">
        <v>2463.443431</v>
      </c>
      <c r="S74" s="40">
        <v>45.441403</v>
      </c>
      <c r="T74" s="43">
        <v>2508.884834</v>
      </c>
      <c r="U74" s="30" t="s">
        <v>17</v>
      </c>
      <c r="V74" s="37" t="s">
        <v>17</v>
      </c>
    </row>
    <row r="75" spans="1:22" ht="15">
      <c r="A75" s="36" t="s">
        <v>9</v>
      </c>
      <c r="B75" s="10" t="s">
        <v>32</v>
      </c>
      <c r="C75" s="10" t="s">
        <v>30</v>
      </c>
      <c r="D75" s="10" t="s">
        <v>157</v>
      </c>
      <c r="E75" s="47" t="s">
        <v>197</v>
      </c>
      <c r="F75" s="10" t="s">
        <v>61</v>
      </c>
      <c r="G75" s="10" t="s">
        <v>62</v>
      </c>
      <c r="H75" s="17" t="s">
        <v>62</v>
      </c>
      <c r="I75" s="42">
        <v>0</v>
      </c>
      <c r="J75" s="40">
        <v>0</v>
      </c>
      <c r="K75" s="41">
        <v>0</v>
      </c>
      <c r="L75" s="40">
        <v>0</v>
      </c>
      <c r="M75" s="40">
        <v>0</v>
      </c>
      <c r="N75" s="43">
        <v>0</v>
      </c>
      <c r="O75" s="42">
        <v>0</v>
      </c>
      <c r="P75" s="40">
        <v>0</v>
      </c>
      <c r="Q75" s="41">
        <v>0</v>
      </c>
      <c r="R75" s="40">
        <v>4.25334</v>
      </c>
      <c r="S75" s="40">
        <v>0.102701</v>
      </c>
      <c r="T75" s="43">
        <v>4.356041</v>
      </c>
      <c r="U75" s="30" t="s">
        <v>17</v>
      </c>
      <c r="V75" s="37" t="s">
        <v>17</v>
      </c>
    </row>
    <row r="76" spans="1:22" ht="15">
      <c r="A76" s="36"/>
      <c r="B76" s="10"/>
      <c r="C76" s="10"/>
      <c r="D76" s="10"/>
      <c r="E76" s="10"/>
      <c r="F76" s="10"/>
      <c r="G76" s="10"/>
      <c r="H76" s="17"/>
      <c r="I76" s="21"/>
      <c r="J76" s="11"/>
      <c r="K76" s="12"/>
      <c r="L76" s="11"/>
      <c r="M76" s="11"/>
      <c r="N76" s="22"/>
      <c r="O76" s="21"/>
      <c r="P76" s="11"/>
      <c r="Q76" s="12"/>
      <c r="R76" s="11"/>
      <c r="S76" s="11"/>
      <c r="T76" s="22"/>
      <c r="U76" s="31"/>
      <c r="V76" s="38"/>
    </row>
    <row r="77" spans="1:24" s="5" customFormat="1" ht="20.25" customHeight="1">
      <c r="A77" s="66" t="s">
        <v>9</v>
      </c>
      <c r="B77" s="67"/>
      <c r="C77" s="67"/>
      <c r="D77" s="67"/>
      <c r="E77" s="67"/>
      <c r="F77" s="67"/>
      <c r="G77" s="67"/>
      <c r="H77" s="68"/>
      <c r="I77" s="23">
        <f aca="true" t="shared" si="4" ref="I77:T77">SUM(I6:I75)</f>
        <v>100147.70235500002</v>
      </c>
      <c r="J77" s="13">
        <f t="shared" si="4"/>
        <v>8672.496681</v>
      </c>
      <c r="K77" s="13">
        <f t="shared" si="4"/>
        <v>108820.19903700004</v>
      </c>
      <c r="L77" s="13">
        <f t="shared" si="4"/>
        <v>904552.5039490002</v>
      </c>
      <c r="M77" s="13">
        <f t="shared" si="4"/>
        <v>70389.69612100002</v>
      </c>
      <c r="N77" s="24">
        <f t="shared" si="4"/>
        <v>974942.200066</v>
      </c>
      <c r="O77" s="23">
        <f t="shared" si="4"/>
        <v>87852.699007</v>
      </c>
      <c r="P77" s="13">
        <f t="shared" si="4"/>
        <v>6205.457748999999</v>
      </c>
      <c r="Q77" s="13">
        <f t="shared" si="4"/>
        <v>94058.15675500002</v>
      </c>
      <c r="R77" s="13">
        <f t="shared" si="4"/>
        <v>899911.0713530006</v>
      </c>
      <c r="S77" s="13">
        <f t="shared" si="4"/>
        <v>53165.14671</v>
      </c>
      <c r="T77" s="24">
        <f t="shared" si="4"/>
        <v>953076.2180629999</v>
      </c>
      <c r="U77" s="32">
        <f>+((K77/Q77)-1)*100</f>
        <v>15.694590231500882</v>
      </c>
      <c r="V77" s="39">
        <f>+((N77/T77)-1)*100</f>
        <v>2.294253238994859</v>
      </c>
      <c r="X77" s="1"/>
    </row>
    <row r="78" spans="1:22" ht="15.75">
      <c r="A78" s="19"/>
      <c r="B78" s="8"/>
      <c r="C78" s="8"/>
      <c r="D78" s="8"/>
      <c r="E78" s="8"/>
      <c r="F78" s="8"/>
      <c r="G78" s="8"/>
      <c r="H78" s="16"/>
      <c r="I78" s="25"/>
      <c r="J78" s="14"/>
      <c r="K78" s="15"/>
      <c r="L78" s="14"/>
      <c r="M78" s="14"/>
      <c r="N78" s="26"/>
      <c r="O78" s="25"/>
      <c r="P78" s="14"/>
      <c r="Q78" s="15"/>
      <c r="R78" s="14"/>
      <c r="S78" s="14"/>
      <c r="T78" s="26"/>
      <c r="U78" s="31"/>
      <c r="V78" s="38"/>
    </row>
    <row r="79" spans="1:22" ht="15">
      <c r="A79" s="36" t="s">
        <v>227</v>
      </c>
      <c r="B79" s="10"/>
      <c r="C79" s="10" t="s">
        <v>30</v>
      </c>
      <c r="D79" s="10" t="s">
        <v>224</v>
      </c>
      <c r="E79" s="10" t="s">
        <v>225</v>
      </c>
      <c r="F79" s="10" t="s">
        <v>61</v>
      </c>
      <c r="G79" s="10" t="s">
        <v>62</v>
      </c>
      <c r="H79" s="17" t="s">
        <v>226</v>
      </c>
      <c r="I79" s="42">
        <v>0</v>
      </c>
      <c r="J79" s="40">
        <v>4894.176395</v>
      </c>
      <c r="K79" s="41">
        <v>4894.176395</v>
      </c>
      <c r="L79" s="40">
        <v>0</v>
      </c>
      <c r="M79" s="40">
        <v>4894.176395</v>
      </c>
      <c r="N79" s="43">
        <v>4894.176395</v>
      </c>
      <c r="O79" s="42">
        <v>0</v>
      </c>
      <c r="P79" s="40">
        <v>0</v>
      </c>
      <c r="Q79" s="41">
        <v>0</v>
      </c>
      <c r="R79" s="40">
        <v>0</v>
      </c>
      <c r="S79" s="40">
        <v>0</v>
      </c>
      <c r="T79" s="43">
        <v>0</v>
      </c>
      <c r="U79" s="30" t="s">
        <v>17</v>
      </c>
      <c r="V79" s="37" t="s">
        <v>17</v>
      </c>
    </row>
    <row r="80" spans="1:22" ht="15.75">
      <c r="A80" s="19"/>
      <c r="B80" s="8"/>
      <c r="C80" s="8"/>
      <c r="D80" s="8"/>
      <c r="E80" s="8"/>
      <c r="F80" s="8"/>
      <c r="G80" s="8"/>
      <c r="H80" s="16"/>
      <c r="I80" s="25"/>
      <c r="J80" s="14"/>
      <c r="K80" s="15"/>
      <c r="L80" s="14"/>
      <c r="M80" s="14"/>
      <c r="N80" s="26"/>
      <c r="O80" s="25"/>
      <c r="P80" s="14"/>
      <c r="Q80" s="15"/>
      <c r="R80" s="14"/>
      <c r="S80" s="14"/>
      <c r="T80" s="26"/>
      <c r="U80" s="55"/>
      <c r="V80" s="56"/>
    </row>
    <row r="81" spans="1:22" ht="20.25">
      <c r="A81" s="66" t="s">
        <v>227</v>
      </c>
      <c r="B81" s="67"/>
      <c r="C81" s="67"/>
      <c r="D81" s="67"/>
      <c r="E81" s="67"/>
      <c r="F81" s="67"/>
      <c r="G81" s="67"/>
      <c r="H81" s="68"/>
      <c r="I81" s="23">
        <f>SUM(I79)</f>
        <v>0</v>
      </c>
      <c r="J81" s="13">
        <f aca="true" t="shared" si="5" ref="J81:T81">SUM(J79)</f>
        <v>4894.176395</v>
      </c>
      <c r="K81" s="13">
        <f t="shared" si="5"/>
        <v>4894.176395</v>
      </c>
      <c r="L81" s="13">
        <f t="shared" si="5"/>
        <v>0</v>
      </c>
      <c r="M81" s="13">
        <f t="shared" si="5"/>
        <v>4894.176395</v>
      </c>
      <c r="N81" s="24">
        <f t="shared" si="5"/>
        <v>4894.176395</v>
      </c>
      <c r="O81" s="23">
        <f t="shared" si="5"/>
        <v>0</v>
      </c>
      <c r="P81" s="13">
        <f t="shared" si="5"/>
        <v>0</v>
      </c>
      <c r="Q81" s="13">
        <f t="shared" si="5"/>
        <v>0</v>
      </c>
      <c r="R81" s="13">
        <f t="shared" si="5"/>
        <v>0</v>
      </c>
      <c r="S81" s="13">
        <f t="shared" si="5"/>
        <v>0</v>
      </c>
      <c r="T81" s="24">
        <f t="shared" si="5"/>
        <v>0</v>
      </c>
      <c r="U81" s="57" t="s">
        <v>17</v>
      </c>
      <c r="V81" s="58" t="s">
        <v>17</v>
      </c>
    </row>
    <row r="82" spans="1:22" ht="15.75">
      <c r="A82" s="19"/>
      <c r="B82" s="8"/>
      <c r="C82" s="8"/>
      <c r="D82" s="8"/>
      <c r="E82" s="8"/>
      <c r="F82" s="8"/>
      <c r="G82" s="8"/>
      <c r="H82" s="16"/>
      <c r="I82" s="25"/>
      <c r="J82" s="14"/>
      <c r="K82" s="15"/>
      <c r="L82" s="14"/>
      <c r="M82" s="14"/>
      <c r="N82" s="26"/>
      <c r="O82" s="25"/>
      <c r="P82" s="14"/>
      <c r="Q82" s="15"/>
      <c r="R82" s="14"/>
      <c r="S82" s="14"/>
      <c r="T82" s="26"/>
      <c r="U82" s="31"/>
      <c r="V82" s="38"/>
    </row>
    <row r="83" spans="1:22" ht="15">
      <c r="A83" s="36" t="s">
        <v>21</v>
      </c>
      <c r="B83" s="10"/>
      <c r="C83" s="10" t="s">
        <v>30</v>
      </c>
      <c r="D83" s="10" t="s">
        <v>22</v>
      </c>
      <c r="E83" s="10" t="s">
        <v>24</v>
      </c>
      <c r="F83" s="10" t="s">
        <v>20</v>
      </c>
      <c r="G83" s="10" t="s">
        <v>20</v>
      </c>
      <c r="H83" s="17" t="s">
        <v>23</v>
      </c>
      <c r="I83" s="42">
        <v>25999.815794</v>
      </c>
      <c r="J83" s="40">
        <v>0</v>
      </c>
      <c r="K83" s="41">
        <v>25999.815794</v>
      </c>
      <c r="L83" s="40">
        <v>233319.773832</v>
      </c>
      <c r="M83" s="40">
        <v>0</v>
      </c>
      <c r="N83" s="43">
        <v>233319.773832</v>
      </c>
      <c r="O83" s="42">
        <v>26549.066778</v>
      </c>
      <c r="P83" s="40">
        <v>0</v>
      </c>
      <c r="Q83" s="41">
        <v>26549.066778</v>
      </c>
      <c r="R83" s="40">
        <v>231259.989187</v>
      </c>
      <c r="S83" s="40">
        <v>0</v>
      </c>
      <c r="T83" s="43">
        <v>231259.989187</v>
      </c>
      <c r="U83" s="31">
        <f>+((K83/Q83)-1)*100</f>
        <v>-2.0688146539867835</v>
      </c>
      <c r="V83" s="38">
        <f>+((N83/T83)-1)*100</f>
        <v>0.8906792101137873</v>
      </c>
    </row>
    <row r="84" spans="1:22" ht="15">
      <c r="A84" s="36" t="s">
        <v>21</v>
      </c>
      <c r="B84" s="10"/>
      <c r="C84" s="10" t="s">
        <v>30</v>
      </c>
      <c r="D84" s="10" t="s">
        <v>224</v>
      </c>
      <c r="E84" s="10" t="s">
        <v>225</v>
      </c>
      <c r="F84" s="10" t="s">
        <v>61</v>
      </c>
      <c r="G84" s="10" t="s">
        <v>62</v>
      </c>
      <c r="H84" s="17" t="s">
        <v>226</v>
      </c>
      <c r="I84" s="42">
        <v>876.922299</v>
      </c>
      <c r="J84" s="40">
        <v>0</v>
      </c>
      <c r="K84" s="41">
        <v>876.922299</v>
      </c>
      <c r="L84" s="40">
        <v>876.922299</v>
      </c>
      <c r="M84" s="40">
        <v>0</v>
      </c>
      <c r="N84" s="43">
        <v>876.922299</v>
      </c>
      <c r="O84" s="42">
        <v>0</v>
      </c>
      <c r="P84" s="40">
        <v>0</v>
      </c>
      <c r="Q84" s="41">
        <v>0</v>
      </c>
      <c r="R84" s="40">
        <v>0</v>
      </c>
      <c r="S84" s="40">
        <v>0</v>
      </c>
      <c r="T84" s="43">
        <v>0</v>
      </c>
      <c r="U84" s="30" t="s">
        <v>17</v>
      </c>
      <c r="V84" s="37" t="s">
        <v>17</v>
      </c>
    </row>
    <row r="85" spans="1:22" ht="15.75">
      <c r="A85" s="19"/>
      <c r="B85" s="8"/>
      <c r="C85" s="8"/>
      <c r="D85" s="8"/>
      <c r="E85" s="8"/>
      <c r="F85" s="8"/>
      <c r="G85" s="8"/>
      <c r="H85" s="16"/>
      <c r="I85" s="25"/>
      <c r="J85" s="14"/>
      <c r="K85" s="15"/>
      <c r="L85" s="14"/>
      <c r="M85" s="14"/>
      <c r="N85" s="26"/>
      <c r="O85" s="25"/>
      <c r="P85" s="14"/>
      <c r="Q85" s="15"/>
      <c r="R85" s="14"/>
      <c r="S85" s="14"/>
      <c r="T85" s="26"/>
      <c r="U85" s="31"/>
      <c r="V85" s="38"/>
    </row>
    <row r="86" spans="1:22" ht="21" thickBot="1">
      <c r="A86" s="59" t="s">
        <v>18</v>
      </c>
      <c r="B86" s="60"/>
      <c r="C86" s="60"/>
      <c r="D86" s="60"/>
      <c r="E86" s="60"/>
      <c r="F86" s="60"/>
      <c r="G86" s="60"/>
      <c r="H86" s="61"/>
      <c r="I86" s="27">
        <f aca="true" t="shared" si="6" ref="I86:T86">SUM(I83:I84)</f>
        <v>26876.738093</v>
      </c>
      <c r="J86" s="28">
        <f t="shared" si="6"/>
        <v>0</v>
      </c>
      <c r="K86" s="28">
        <f t="shared" si="6"/>
        <v>26876.738093</v>
      </c>
      <c r="L86" s="28">
        <f t="shared" si="6"/>
        <v>234196.696131</v>
      </c>
      <c r="M86" s="28">
        <f t="shared" si="6"/>
        <v>0</v>
      </c>
      <c r="N86" s="29">
        <f t="shared" si="6"/>
        <v>234196.696131</v>
      </c>
      <c r="O86" s="27">
        <f t="shared" si="6"/>
        <v>26549.066778</v>
      </c>
      <c r="P86" s="28">
        <f t="shared" si="6"/>
        <v>0</v>
      </c>
      <c r="Q86" s="28">
        <f t="shared" si="6"/>
        <v>26549.066778</v>
      </c>
      <c r="R86" s="28">
        <f t="shared" si="6"/>
        <v>231259.989187</v>
      </c>
      <c r="S86" s="28">
        <f t="shared" si="6"/>
        <v>0</v>
      </c>
      <c r="T86" s="29">
        <f t="shared" si="6"/>
        <v>231259.989187</v>
      </c>
      <c r="U86" s="52">
        <f>+((K86/Q86)-1)*100</f>
        <v>1.2342102934914667</v>
      </c>
      <c r="V86" s="53">
        <f>+((N86/T86)-1)*100</f>
        <v>1.2698724731087685</v>
      </c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44" t="s">
        <v>25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44" t="s">
        <v>26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44" t="s">
        <v>27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44" t="s">
        <v>28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44" t="s">
        <v>29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>
      <c r="A93" s="6" t="s">
        <v>19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>
      <c r="A94" s="6" t="s">
        <v>220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>
      <c r="A95" s="7" t="s">
        <v>31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</sheetData>
  <sheetProtection/>
  <mergeCells count="6">
    <mergeCell ref="A86:H86"/>
    <mergeCell ref="A1:F1"/>
    <mergeCell ref="I3:N3"/>
    <mergeCell ref="O3:T3"/>
    <mergeCell ref="A77:H77"/>
    <mergeCell ref="A81:H8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2012-10-29T15:36:40Z</dcterms:modified>
  <cp:category/>
  <cp:version/>
  <cp:contentType/>
  <cp:contentStatus/>
</cp:coreProperties>
</file>