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<sst xmlns="http://schemas.openxmlformats.org/spreadsheetml/2006/main" count="683" uniqueCount="234">
  <si>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</si>
  <si>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</si>
  <si>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</si>
  <si>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</si>
  <si>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</si>
  <si>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</si>
  <si>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</si>
  <si>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</si>
  <si>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</si>
  <si>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</si>
  <si>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</si>
  <si>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</si>
  <si>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</si>
  <si>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</si>
  <si>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</si>
  <si>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</si>
  <si>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</si>
  <si>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</si>
  <si>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</si>
  <si>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</si>
  <si>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</si>
  <si>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</si>
  <si>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</si>
  <si>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</si>
  <si>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</si>
  <si>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</si>
  <si>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</si>
  <si>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</si>
  <si>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</si>
  <si>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</si>
  <si>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</si>
  <si>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</si>
  <si>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</si>
  <si>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</si>
  <si>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</si>
  <si>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</si>
  <si>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</si>
  <si>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</si>
  <si>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</si>
  <si>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</si>
  <si>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</si>
  <si>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</si>
  <si>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</si>
  <si>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</si>
  <si>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</si>
  <si>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</si>
  <si>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</si>
  <si>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</si>
  <si>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</si>
  <si>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</si>
  <si>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</si>
  <si>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</si>
  <si>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</si>
  <si>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</si>
  <si>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</si>
  <si>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</si>
  <si>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</si>
  <si>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</si>
  <si>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</si>
  <si>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</si>
  <si>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</si>
  <si>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</si>
  <si>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</si>
  <si>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</si>
  <si>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</si>
  <si>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</si>
  <si>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</si>
  <si>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</si>
  <si>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</si>
  <si>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</si>
  <si>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</si>
  <si>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</si>
  <si>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</si>
  <si>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</si>
  <si>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</si>
  <si>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</si>
  <si>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</si>
  <si>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</si>
  <si>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</si>
  <si>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</si>
  <si>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</si>
  <si>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</si>
  <si>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</si>
  <si>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</si>
  <si>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</si>
  <si>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</si>
  <si>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</si>
  <si>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</si>
  <si>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</si>
  <si>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</si>
  <si>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</si>
  <si>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</si>
  <si>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</si>
  <si>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</si>
  <si>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</si>
  <si>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</si>
  <si>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</si>
  <si>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</si>
  <si>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</si>
  <si>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</si>
  <si>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</si>
  <si>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</si>
  <si>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</si>
  <si>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</si>
  <si>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</si>
  <si>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</si>
  <si>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</si>
  <si>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</si>
  <si>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</si>
  <si>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</si>
  <si>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</si>
  <si>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</si>
  <si>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</si>
  <si>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</si>
  <si>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</si>
  <si>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</si>
  <si>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</si>
  <si>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</si>
  <si>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</si>
  <si>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</si>
  <si>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</si>
  <si>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</si>
  <si>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</si>
  <si>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</si>
  <si>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</si>
  <si>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</si>
  <si>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</si>
  <si>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</si>
  <si>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</si>
  <si>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</si>
  <si>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</si>
  <si>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</si>
  <si>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</si>
  <si>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</si>
  <si>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</si>
  <si>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</si>
  <si>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</si>
  <si>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</si>
  <si>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</si>
  <si>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</si>
  <si>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</si>
  <si>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</si>
  <si>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</si>
  <si>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</si>
  <si>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</si>
  <si>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</si>
  <si>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</si>
  <si>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</si>
  <si>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</si>
  <si>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</si>
  <si>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</si>
  <si>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</si>
  <si>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</si>
  <si>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</si>
  <si>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</si>
  <si>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</si>
  <si>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</si>
  <si>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</si>
  <si>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</si>
  <si>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</si>
  <si>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</si>
  <si>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</si>
  <si>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</si>
  <si>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</si>
  <si>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</si>
  <si>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</si>
  <si>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</si>
  <si>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</si>
  <si>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</si>
  <si>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</si>
  <si>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ZINC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</si>
  <si>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</si>
  <si>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</si>
  <si>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</si>
  <si>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</si>
  <si>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</si>
  <si>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</si>
  <si>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COMPAÑIA MINERA ANCASH S.A.C.</t>
  </si>
  <si>
    <t>CARMELITA</t>
  </si>
  <si>
    <t>RECUAY</t>
  </si>
  <si>
    <t>CATAC</t>
  </si>
  <si>
    <t>HUACHIS</t>
  </si>
  <si>
    <t>SANTA CECILIA</t>
  </si>
  <si>
    <t>MINERA SANTA LUCIA G S.A.C.</t>
  </si>
  <si>
    <t>GARROSA</t>
  </si>
  <si>
    <t>COMPAÑIA MINERA SAN IGNACIO DE MOROCOCHA S.A.A.</t>
  </si>
  <si>
    <t>MINERA PARON S.A.C</t>
  </si>
  <si>
    <t>ANITA MLM</t>
  </si>
  <si>
    <t>ANTA</t>
  </si>
  <si>
    <t>MALLAY</t>
  </si>
  <si>
    <t>TACAZA</t>
  </si>
  <si>
    <t>SANTA LUCIA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</si>
  <si>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</si>
  <si>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</si>
  <si>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</si>
  <si>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</si>
  <si>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</si>
  <si>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</si>
  <si>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UCHUCCHACUA</t>
  </si>
  <si>
    <t>LIXIViACIÓN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</si>
  <si>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</si>
  <si>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</si>
  <si>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</si>
  <si>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</si>
  <si>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</si>
  <si>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</si>
  <si>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</si>
  <si>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</si>
  <si>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CUSCO</t>
  </si>
  <si>
    <t>CANAS</t>
  </si>
  <si>
    <t>LAYO</t>
  </si>
  <si>
    <t>COMPAÑIA SORMIN S.A.C.</t>
  </si>
  <si>
    <t>TOMANCA UNO</t>
  </si>
  <si>
    <t>HUAYLAS</t>
  </si>
  <si>
    <t>PAMPAROMAS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</si>
  <si>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</si>
  <si>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</si>
  <si>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</si>
  <si>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</si>
  <si>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</si>
  <si>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</si>
  <si>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FUNDICIÓN</t>
  </si>
  <si>
    <t>TOTAL - OCTUBRE</t>
  </si>
  <si>
    <t>TOTAL ACUMULADO ENERO - OCTUBRE</t>
  </si>
  <si>
    <t>TOTAL COMPARADO ACUMULADO - ENERO - OCTUBRE</t>
  </si>
  <si>
    <t>Var. % 2012/2011 - OCTUBRE</t>
  </si>
  <si>
    <t>Var. % 2012/2011 - ENERO - OCTUBRE</t>
  </si>
  <si>
    <t>COMPAÑIA MINERA CERRO PUCAPUNTA S.A.C.</t>
  </si>
  <si>
    <t>MINAS UTCUYACU JLC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</si>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</sst>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4" fillId="32" borderId="13" xfId="0" applyNumberFormat="1" applyFont="1" applyFill="1" applyBorder="1" applyAlignment="1">
      <alignment wrapText="1"/>
    </xf>
    <xf numFmtId="3" fontId="4" fillId="32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32" borderId="15" xfId="0" applyNumberFormat="1" applyFont="1" applyFill="1" applyBorder="1" applyAlignment="1">
      <alignment horizontal="right"/>
    </xf>
    <xf numFmtId="3" fontId="4" fillId="32" borderId="16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2" borderId="12" xfId="0" applyNumberFormat="1" applyFont="1" applyFill="1" applyBorder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4" fontId="4" fillId="32" borderId="1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/>
    </xf>
    <xf numFmtId="4" fontId="4" fillId="32" borderId="17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2" borderId="12" xfId="0" applyNumberFormat="1" applyFont="1" applyFill="1" applyBorder="1" applyAlignment="1" quotePrefix="1">
      <alignment horizontal="right"/>
    </xf>
    <xf numFmtId="4" fontId="4" fillId="32" borderId="14" xfId="0" applyNumberFormat="1" applyFont="1" applyFill="1" applyBorder="1" applyAlignment="1" quotePrefix="1">
      <alignment horizontal="right"/>
    </xf>
    <xf numFmtId="0" fontId="0" fillId="33" borderId="0" xfId="0" applyFill="1" applyAlignment="1">
      <alignment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60" t="s">
        <v>170</v>
      </c>
      <c r="B1" s="60"/>
      <c r="C1" s="60"/>
      <c r="D1" s="60"/>
      <c r="E1" s="60"/>
      <c r="F1" s="60"/>
    </row>
    <row r="2" ht="13.5" thickBot="1">
      <c r="A2" s="56"/>
    </row>
    <row r="3" spans="1:22" ht="13.5" thickBot="1">
      <c r="A3" s="45"/>
      <c r="I3" s="61">
        <v>2012</v>
      </c>
      <c r="J3" s="62"/>
      <c r="K3" s="62"/>
      <c r="L3" s="62"/>
      <c r="M3" s="62"/>
      <c r="N3" s="63"/>
      <c r="O3" s="61">
        <v>2011</v>
      </c>
      <c r="P3" s="62"/>
      <c r="Q3" s="62"/>
      <c r="R3" s="62"/>
      <c r="S3" s="62"/>
      <c r="T3" s="63"/>
      <c r="U3" s="3"/>
      <c r="V3" s="3"/>
    </row>
    <row r="4" spans="1:22" ht="73.5" customHeight="1">
      <c r="A4" s="47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7" t="s">
        <v>11</v>
      </c>
      <c r="J4" s="33" t="s">
        <v>7</v>
      </c>
      <c r="K4" s="33" t="s">
        <v>222</v>
      </c>
      <c r="L4" s="33" t="s">
        <v>12</v>
      </c>
      <c r="M4" s="33" t="s">
        <v>8</v>
      </c>
      <c r="N4" s="48" t="s">
        <v>223</v>
      </c>
      <c r="O4" s="47" t="s">
        <v>13</v>
      </c>
      <c r="P4" s="33" t="s">
        <v>14</v>
      </c>
      <c r="Q4" s="33" t="s">
        <v>222</v>
      </c>
      <c r="R4" s="33" t="s">
        <v>15</v>
      </c>
      <c r="S4" s="33" t="s">
        <v>16</v>
      </c>
      <c r="T4" s="48" t="s">
        <v>224</v>
      </c>
      <c r="U4" s="49" t="s">
        <v>225</v>
      </c>
      <c r="V4" s="48" t="s">
        <v>226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32</v>
      </c>
      <c r="C6" s="10" t="s">
        <v>30</v>
      </c>
      <c r="D6" s="10" t="s">
        <v>34</v>
      </c>
      <c r="E6" s="10" t="s">
        <v>35</v>
      </c>
      <c r="F6" s="10" t="s">
        <v>36</v>
      </c>
      <c r="G6" s="10" t="s">
        <v>37</v>
      </c>
      <c r="H6" s="17" t="s">
        <v>38</v>
      </c>
      <c r="I6" s="42">
        <v>73.3265</v>
      </c>
      <c r="J6" s="40">
        <v>7.479715</v>
      </c>
      <c r="K6" s="41">
        <v>80.806215</v>
      </c>
      <c r="L6" s="40">
        <v>533.216554</v>
      </c>
      <c r="M6" s="40">
        <v>61.718915</v>
      </c>
      <c r="N6" s="43">
        <v>594.935469</v>
      </c>
      <c r="O6" s="42">
        <v>62.10967</v>
      </c>
      <c r="P6" s="40">
        <v>4.6509</v>
      </c>
      <c r="Q6" s="41">
        <v>66.76057</v>
      </c>
      <c r="R6" s="40">
        <v>539.58497</v>
      </c>
      <c r="S6" s="40">
        <v>51.294993</v>
      </c>
      <c r="T6" s="43">
        <v>590.879963</v>
      </c>
      <c r="U6" s="31">
        <f>+((K6/Q6)-1)*100</f>
        <v>21.038833251423704</v>
      </c>
      <c r="V6" s="38">
        <f>+((N6/T6)-1)*100</f>
        <v>0.6863502325259896</v>
      </c>
    </row>
    <row r="7" spans="1:22" ht="15">
      <c r="A7" s="36" t="s">
        <v>9</v>
      </c>
      <c r="B7" s="10" t="s">
        <v>32</v>
      </c>
      <c r="C7" s="10" t="s">
        <v>33</v>
      </c>
      <c r="D7" s="10" t="s">
        <v>39</v>
      </c>
      <c r="E7" s="10" t="s">
        <v>40</v>
      </c>
      <c r="F7" s="10" t="s">
        <v>41</v>
      </c>
      <c r="G7" s="10" t="s">
        <v>42</v>
      </c>
      <c r="H7" s="17" t="s">
        <v>43</v>
      </c>
      <c r="I7" s="42">
        <v>0</v>
      </c>
      <c r="J7" s="40">
        <v>0</v>
      </c>
      <c r="K7" s="41">
        <v>0</v>
      </c>
      <c r="L7" s="40">
        <v>25.852318</v>
      </c>
      <c r="M7" s="40">
        <v>0</v>
      </c>
      <c r="N7" s="43">
        <v>25.852318</v>
      </c>
      <c r="O7" s="42">
        <v>40.15364</v>
      </c>
      <c r="P7" s="40">
        <v>11.026438</v>
      </c>
      <c r="Q7" s="41">
        <v>51.180078</v>
      </c>
      <c r="R7" s="40">
        <v>182.335131</v>
      </c>
      <c r="S7" s="40">
        <v>53.794343</v>
      </c>
      <c r="T7" s="43">
        <v>236.129474</v>
      </c>
      <c r="U7" s="30" t="s">
        <v>17</v>
      </c>
      <c r="V7" s="38">
        <f aca="true" t="shared" si="0" ref="V7:V12">+((N7/T7)-1)*100</f>
        <v>-89.05163444356803</v>
      </c>
    </row>
    <row r="8" spans="1:22" ht="15">
      <c r="A8" s="36" t="s">
        <v>9</v>
      </c>
      <c r="B8" s="10" t="s">
        <v>32</v>
      </c>
      <c r="C8" s="10" t="s">
        <v>30</v>
      </c>
      <c r="D8" s="10" t="s">
        <v>44</v>
      </c>
      <c r="E8" s="10" t="s">
        <v>45</v>
      </c>
      <c r="F8" s="10" t="s">
        <v>46</v>
      </c>
      <c r="G8" s="10" t="s">
        <v>47</v>
      </c>
      <c r="H8" s="17" t="s">
        <v>48</v>
      </c>
      <c r="I8" s="42">
        <v>0</v>
      </c>
      <c r="J8" s="40">
        <v>30.550773</v>
      </c>
      <c r="K8" s="41">
        <v>30.550773</v>
      </c>
      <c r="L8" s="40">
        <v>0</v>
      </c>
      <c r="M8" s="40">
        <v>453.943916</v>
      </c>
      <c r="N8" s="43">
        <v>453.943916</v>
      </c>
      <c r="O8" s="42">
        <v>0</v>
      </c>
      <c r="P8" s="40">
        <v>61.779478</v>
      </c>
      <c r="Q8" s="41">
        <v>61.779478</v>
      </c>
      <c r="R8" s="40">
        <v>0</v>
      </c>
      <c r="S8" s="40">
        <v>384.662483</v>
      </c>
      <c r="T8" s="43">
        <v>384.662483</v>
      </c>
      <c r="U8" s="31">
        <f>+((K8/Q8)-1)*100</f>
        <v>-50.54867087093224</v>
      </c>
      <c r="V8" s="38">
        <f t="shared" si="0"/>
        <v>18.01096703262324</v>
      </c>
    </row>
    <row r="9" spans="1:22" ht="15">
      <c r="A9" s="36" t="s">
        <v>9</v>
      </c>
      <c r="B9" s="10" t="s">
        <v>32</v>
      </c>
      <c r="C9" s="10" t="s">
        <v>30</v>
      </c>
      <c r="D9" s="10" t="s">
        <v>49</v>
      </c>
      <c r="E9" s="10" t="s">
        <v>50</v>
      </c>
      <c r="F9" s="10" t="s">
        <v>51</v>
      </c>
      <c r="G9" s="10" t="s">
        <v>52</v>
      </c>
      <c r="H9" s="17" t="s">
        <v>53</v>
      </c>
      <c r="I9" s="42">
        <v>3402.863976</v>
      </c>
      <c r="J9" s="40">
        <v>70.653891</v>
      </c>
      <c r="K9" s="41">
        <v>3473.517867</v>
      </c>
      <c r="L9" s="40">
        <v>31208.93425</v>
      </c>
      <c r="M9" s="40">
        <v>587.283196</v>
      </c>
      <c r="N9" s="43">
        <v>31796.217447</v>
      </c>
      <c r="O9" s="42">
        <v>3049.103192</v>
      </c>
      <c r="P9" s="40">
        <v>57.2583</v>
      </c>
      <c r="Q9" s="41">
        <v>3106.361491</v>
      </c>
      <c r="R9" s="40">
        <v>15445.097757</v>
      </c>
      <c r="S9" s="40">
        <v>322.147915</v>
      </c>
      <c r="T9" s="43">
        <v>15767.245672</v>
      </c>
      <c r="U9" s="31">
        <f>+((K9/Q9)-1)*100</f>
        <v>11.819499342357776</v>
      </c>
      <c r="V9" s="37" t="s">
        <v>17</v>
      </c>
    </row>
    <row r="10" spans="1:22" ht="15">
      <c r="A10" s="36" t="s">
        <v>9</v>
      </c>
      <c r="B10" s="10" t="s">
        <v>32</v>
      </c>
      <c r="C10" s="10" t="s">
        <v>30</v>
      </c>
      <c r="D10" s="10" t="s">
        <v>54</v>
      </c>
      <c r="E10" s="10" t="s">
        <v>229</v>
      </c>
      <c r="F10" s="10" t="s">
        <v>55</v>
      </c>
      <c r="G10" s="10" t="s">
        <v>56</v>
      </c>
      <c r="H10" s="17" t="s">
        <v>57</v>
      </c>
      <c r="I10" s="42">
        <v>956.703105</v>
      </c>
      <c r="J10" s="40">
        <v>125.21452</v>
      </c>
      <c r="K10" s="41">
        <v>1081.917625</v>
      </c>
      <c r="L10" s="40">
        <v>7519.926548</v>
      </c>
      <c r="M10" s="40">
        <v>948.347995</v>
      </c>
      <c r="N10" s="43">
        <v>8468.274543</v>
      </c>
      <c r="O10" s="42">
        <v>737.86776</v>
      </c>
      <c r="P10" s="40">
        <v>139.85223</v>
      </c>
      <c r="Q10" s="41">
        <v>877.71999</v>
      </c>
      <c r="R10" s="40">
        <v>5332.372411</v>
      </c>
      <c r="S10" s="40">
        <v>1186.213709</v>
      </c>
      <c r="T10" s="43">
        <v>6518.586119</v>
      </c>
      <c r="U10" s="31">
        <f>+((K10/Q10)-1)*100</f>
        <v>23.2645533115863</v>
      </c>
      <c r="V10" s="38">
        <f t="shared" si="0"/>
        <v>29.909682688967788</v>
      </c>
    </row>
    <row r="11" spans="1:22" ht="15">
      <c r="A11" s="36" t="s">
        <v>9</v>
      </c>
      <c r="B11" s="10" t="s">
        <v>32</v>
      </c>
      <c r="C11" s="10" t="s">
        <v>30</v>
      </c>
      <c r="D11" s="10" t="s">
        <v>54</v>
      </c>
      <c r="E11" s="10" t="s">
        <v>189</v>
      </c>
      <c r="F11" s="10" t="s">
        <v>20</v>
      </c>
      <c r="G11" s="10" t="s">
        <v>128</v>
      </c>
      <c r="H11" s="17" t="s">
        <v>128</v>
      </c>
      <c r="I11" s="42">
        <v>828.999989</v>
      </c>
      <c r="J11" s="40">
        <v>64.589424</v>
      </c>
      <c r="K11" s="41">
        <v>893.589413</v>
      </c>
      <c r="L11" s="40">
        <v>4032.801385</v>
      </c>
      <c r="M11" s="40">
        <v>129.324826</v>
      </c>
      <c r="N11" s="43">
        <v>4162.126211</v>
      </c>
      <c r="O11" s="42">
        <v>0</v>
      </c>
      <c r="P11" s="40">
        <v>0</v>
      </c>
      <c r="Q11" s="41">
        <v>0</v>
      </c>
      <c r="R11" s="40">
        <v>0</v>
      </c>
      <c r="S11" s="40">
        <v>0</v>
      </c>
      <c r="T11" s="43">
        <v>0</v>
      </c>
      <c r="U11" s="30" t="s">
        <v>17</v>
      </c>
      <c r="V11" s="37" t="s">
        <v>17</v>
      </c>
    </row>
    <row r="12" spans="1:22" ht="15">
      <c r="A12" s="36" t="s">
        <v>9</v>
      </c>
      <c r="B12" s="10" t="s">
        <v>32</v>
      </c>
      <c r="C12" s="10" t="s">
        <v>30</v>
      </c>
      <c r="D12" s="10" t="s">
        <v>54</v>
      </c>
      <c r="E12" s="10" t="s">
        <v>58</v>
      </c>
      <c r="F12" s="10" t="s">
        <v>46</v>
      </c>
      <c r="G12" s="10" t="s">
        <v>59</v>
      </c>
      <c r="H12" s="17" t="s">
        <v>60</v>
      </c>
      <c r="I12" s="42">
        <v>377.264048</v>
      </c>
      <c r="J12" s="40">
        <v>27.933516</v>
      </c>
      <c r="K12" s="41">
        <v>405.197564</v>
      </c>
      <c r="L12" s="40">
        <v>3548.677189</v>
      </c>
      <c r="M12" s="40">
        <v>275.458675</v>
      </c>
      <c r="N12" s="43">
        <v>3824.135863</v>
      </c>
      <c r="O12" s="42">
        <v>396.787646</v>
      </c>
      <c r="P12" s="40">
        <v>26.420592</v>
      </c>
      <c r="Q12" s="41">
        <v>423.208238</v>
      </c>
      <c r="R12" s="40">
        <v>2563.795203</v>
      </c>
      <c r="S12" s="40">
        <v>166.697075</v>
      </c>
      <c r="T12" s="43">
        <v>2730.492278</v>
      </c>
      <c r="U12" s="31">
        <f>+((K12/Q12)-1)*100</f>
        <v>-4.255747497996476</v>
      </c>
      <c r="V12" s="38">
        <f t="shared" si="0"/>
        <v>40.05298216045714</v>
      </c>
    </row>
    <row r="13" spans="1:22" ht="15">
      <c r="A13" s="36" t="s">
        <v>9</v>
      </c>
      <c r="B13" s="10" t="s">
        <v>199</v>
      </c>
      <c r="C13" s="10" t="s">
        <v>30</v>
      </c>
      <c r="D13" s="10" t="s">
        <v>54</v>
      </c>
      <c r="E13" s="10" t="s">
        <v>198</v>
      </c>
      <c r="F13" s="10" t="s">
        <v>55</v>
      </c>
      <c r="G13" s="10" t="s">
        <v>56</v>
      </c>
      <c r="H13" s="17" t="s">
        <v>57</v>
      </c>
      <c r="I13" s="42">
        <v>0</v>
      </c>
      <c r="J13" s="40">
        <v>58.184719</v>
      </c>
      <c r="K13" s="41">
        <v>58.184719</v>
      </c>
      <c r="L13" s="40">
        <v>0</v>
      </c>
      <c r="M13" s="40">
        <v>215.537736</v>
      </c>
      <c r="N13" s="43">
        <v>215.537736</v>
      </c>
      <c r="O13" s="42">
        <v>0</v>
      </c>
      <c r="P13" s="40">
        <v>0</v>
      </c>
      <c r="Q13" s="41">
        <v>0</v>
      </c>
      <c r="R13" s="40">
        <v>0</v>
      </c>
      <c r="S13" s="40">
        <v>0</v>
      </c>
      <c r="T13" s="43">
        <v>0</v>
      </c>
      <c r="U13" s="30" t="s">
        <v>17</v>
      </c>
      <c r="V13" s="37" t="s">
        <v>17</v>
      </c>
    </row>
    <row r="14" spans="1:22" ht="15">
      <c r="A14" s="36" t="s">
        <v>9</v>
      </c>
      <c r="B14" s="10" t="s">
        <v>32</v>
      </c>
      <c r="C14" s="10" t="s">
        <v>33</v>
      </c>
      <c r="D14" s="10" t="s">
        <v>177</v>
      </c>
      <c r="E14" s="10" t="s">
        <v>178</v>
      </c>
      <c r="F14" s="10" t="s">
        <v>36</v>
      </c>
      <c r="G14" s="10" t="s">
        <v>179</v>
      </c>
      <c r="H14" s="17" t="s">
        <v>180</v>
      </c>
      <c r="I14" s="42">
        <v>0</v>
      </c>
      <c r="J14" s="40">
        <v>0</v>
      </c>
      <c r="K14" s="41">
        <v>0</v>
      </c>
      <c r="L14" s="40">
        <v>140.841743</v>
      </c>
      <c r="M14" s="40">
        <v>12.227697</v>
      </c>
      <c r="N14" s="43">
        <v>153.06944</v>
      </c>
      <c r="O14" s="42">
        <v>0</v>
      </c>
      <c r="P14" s="40">
        <v>0</v>
      </c>
      <c r="Q14" s="41">
        <v>0</v>
      </c>
      <c r="R14" s="40">
        <v>0</v>
      </c>
      <c r="S14" s="40">
        <v>0</v>
      </c>
      <c r="T14" s="43">
        <v>0</v>
      </c>
      <c r="U14" s="30" t="s">
        <v>17</v>
      </c>
      <c r="V14" s="37" t="s">
        <v>17</v>
      </c>
    </row>
    <row r="15" spans="1:22" ht="15">
      <c r="A15" s="36" t="s">
        <v>9</v>
      </c>
      <c r="B15" s="10" t="s">
        <v>32</v>
      </c>
      <c r="C15" s="10" t="s">
        <v>30</v>
      </c>
      <c r="D15" s="10" t="s">
        <v>63</v>
      </c>
      <c r="E15" s="10" t="s">
        <v>64</v>
      </c>
      <c r="F15" s="10" t="s">
        <v>36</v>
      </c>
      <c r="G15" s="10" t="s">
        <v>65</v>
      </c>
      <c r="H15" s="17" t="s">
        <v>66</v>
      </c>
      <c r="I15" s="42">
        <v>11880.105</v>
      </c>
      <c r="J15" s="40">
        <v>4646.0826</v>
      </c>
      <c r="K15" s="41">
        <v>16526.1876</v>
      </c>
      <c r="L15" s="40">
        <v>186143.5488</v>
      </c>
      <c r="M15" s="40">
        <v>42648.2418</v>
      </c>
      <c r="N15" s="43">
        <v>228791.7906</v>
      </c>
      <c r="O15" s="42">
        <v>21276.5848</v>
      </c>
      <c r="P15" s="40">
        <v>3467.5203</v>
      </c>
      <c r="Q15" s="41">
        <v>24744.1051</v>
      </c>
      <c r="R15" s="40">
        <v>208827.5981</v>
      </c>
      <c r="S15" s="40">
        <v>28904.0139</v>
      </c>
      <c r="T15" s="43">
        <v>237731.612</v>
      </c>
      <c r="U15" s="31">
        <f aca="true" t="shared" si="1" ref="U15:U71">+((K15/Q15)-1)*100</f>
        <v>-33.211617339921496</v>
      </c>
      <c r="V15" s="38">
        <f aca="true" t="shared" si="2" ref="V15:V73">+((N15/T15)-1)*100</f>
        <v>-3.7604680861710538</v>
      </c>
    </row>
    <row r="16" spans="1:22" ht="15">
      <c r="A16" s="36" t="s">
        <v>9</v>
      </c>
      <c r="B16" s="10" t="s">
        <v>32</v>
      </c>
      <c r="C16" s="10" t="s">
        <v>30</v>
      </c>
      <c r="D16" s="10" t="s">
        <v>67</v>
      </c>
      <c r="E16" s="10" t="s">
        <v>68</v>
      </c>
      <c r="F16" s="10" t="s">
        <v>69</v>
      </c>
      <c r="G16" s="10" t="s">
        <v>70</v>
      </c>
      <c r="H16" s="17" t="s">
        <v>71</v>
      </c>
      <c r="I16" s="42">
        <v>0</v>
      </c>
      <c r="J16" s="40">
        <v>157.9368</v>
      </c>
      <c r="K16" s="41">
        <v>157.9368</v>
      </c>
      <c r="L16" s="40">
        <v>0</v>
      </c>
      <c r="M16" s="40">
        <v>1713.308296</v>
      </c>
      <c r="N16" s="43">
        <v>1713.308296</v>
      </c>
      <c r="O16" s="42">
        <v>0</v>
      </c>
      <c r="P16" s="40">
        <v>226.991916</v>
      </c>
      <c r="Q16" s="41">
        <v>226.991916</v>
      </c>
      <c r="R16" s="40">
        <v>0</v>
      </c>
      <c r="S16" s="40">
        <v>1215.9215</v>
      </c>
      <c r="T16" s="43">
        <v>1215.9215</v>
      </c>
      <c r="U16" s="31">
        <f t="shared" si="1"/>
        <v>-30.42183933986442</v>
      </c>
      <c r="V16" s="38">
        <f t="shared" si="2"/>
        <v>40.90616014273949</v>
      </c>
    </row>
    <row r="17" spans="1:22" ht="15">
      <c r="A17" s="36" t="s">
        <v>9</v>
      </c>
      <c r="B17" s="10" t="s">
        <v>32</v>
      </c>
      <c r="C17" s="10" t="s">
        <v>30</v>
      </c>
      <c r="D17" s="10" t="s">
        <v>72</v>
      </c>
      <c r="E17" s="10" t="s">
        <v>230</v>
      </c>
      <c r="F17" s="10" t="s">
        <v>61</v>
      </c>
      <c r="G17" s="10" t="s">
        <v>62</v>
      </c>
      <c r="H17" s="17" t="s">
        <v>62</v>
      </c>
      <c r="I17" s="42">
        <v>536.066982</v>
      </c>
      <c r="J17" s="40">
        <v>35.843734</v>
      </c>
      <c r="K17" s="41">
        <v>571.910716</v>
      </c>
      <c r="L17" s="40">
        <v>6346.234372</v>
      </c>
      <c r="M17" s="40">
        <v>348.954148</v>
      </c>
      <c r="N17" s="43">
        <v>6695.18852</v>
      </c>
      <c r="O17" s="42">
        <v>630.690642</v>
      </c>
      <c r="P17" s="40">
        <v>31.907604</v>
      </c>
      <c r="Q17" s="41">
        <v>662.598246</v>
      </c>
      <c r="R17" s="40">
        <v>5911.873865</v>
      </c>
      <c r="S17" s="40">
        <v>349.121767</v>
      </c>
      <c r="T17" s="43">
        <v>6260.995632</v>
      </c>
      <c r="U17" s="31">
        <f t="shared" si="1"/>
        <v>-13.686654099594463</v>
      </c>
      <c r="V17" s="38">
        <f t="shared" si="2"/>
        <v>6.934885655898504</v>
      </c>
    </row>
    <row r="18" spans="1:22" ht="15">
      <c r="A18" s="36" t="s">
        <v>9</v>
      </c>
      <c r="B18" s="10" t="s">
        <v>32</v>
      </c>
      <c r="C18" s="10" t="s">
        <v>30</v>
      </c>
      <c r="D18" s="10" t="s">
        <v>72</v>
      </c>
      <c r="E18" s="10" t="s">
        <v>74</v>
      </c>
      <c r="F18" s="10" t="s">
        <v>61</v>
      </c>
      <c r="G18" s="10" t="s">
        <v>62</v>
      </c>
      <c r="H18" s="17" t="s">
        <v>74</v>
      </c>
      <c r="I18" s="42">
        <v>628.30719</v>
      </c>
      <c r="J18" s="40">
        <v>41.805633</v>
      </c>
      <c r="K18" s="41">
        <v>670.112823</v>
      </c>
      <c r="L18" s="40">
        <v>3600.209795</v>
      </c>
      <c r="M18" s="40">
        <v>338.225884</v>
      </c>
      <c r="N18" s="43">
        <v>3938.435679</v>
      </c>
      <c r="O18" s="42">
        <v>336.265916</v>
      </c>
      <c r="P18" s="40">
        <v>30.402907</v>
      </c>
      <c r="Q18" s="41">
        <v>366.668823</v>
      </c>
      <c r="R18" s="40">
        <v>2501.000692</v>
      </c>
      <c r="S18" s="40">
        <v>291.658915</v>
      </c>
      <c r="T18" s="43">
        <v>2792.659607</v>
      </c>
      <c r="U18" s="31">
        <f t="shared" si="1"/>
        <v>82.75696785924995</v>
      </c>
      <c r="V18" s="38">
        <f t="shared" si="2"/>
        <v>41.028132076248426</v>
      </c>
    </row>
    <row r="19" spans="1:22" ht="15">
      <c r="A19" s="36" t="s">
        <v>9</v>
      </c>
      <c r="B19" s="10" t="s">
        <v>32</v>
      </c>
      <c r="C19" s="10" t="s">
        <v>30</v>
      </c>
      <c r="D19" s="10" t="s">
        <v>72</v>
      </c>
      <c r="E19" s="46" t="s">
        <v>73</v>
      </c>
      <c r="F19" s="10" t="s">
        <v>61</v>
      </c>
      <c r="G19" s="10" t="s">
        <v>62</v>
      </c>
      <c r="H19" s="17" t="s">
        <v>62</v>
      </c>
      <c r="I19" s="42">
        <v>51.33205</v>
      </c>
      <c r="J19" s="40">
        <v>30.514442</v>
      </c>
      <c r="K19" s="41">
        <v>81.846492</v>
      </c>
      <c r="L19" s="40">
        <v>801.816623</v>
      </c>
      <c r="M19" s="40">
        <v>223.28352</v>
      </c>
      <c r="N19" s="43">
        <v>1025.100143</v>
      </c>
      <c r="O19" s="42">
        <v>157.780008</v>
      </c>
      <c r="P19" s="40">
        <v>15.30083</v>
      </c>
      <c r="Q19" s="41">
        <v>173.080838</v>
      </c>
      <c r="R19" s="40">
        <v>781.414729</v>
      </c>
      <c r="S19" s="40">
        <v>176.599705</v>
      </c>
      <c r="T19" s="43">
        <v>958.014434</v>
      </c>
      <c r="U19" s="31">
        <f t="shared" si="1"/>
        <v>-52.711985367207426</v>
      </c>
      <c r="V19" s="38">
        <f t="shared" si="2"/>
        <v>7.002578105206281</v>
      </c>
    </row>
    <row r="20" spans="1:22" ht="15">
      <c r="A20" s="36" t="s">
        <v>9</v>
      </c>
      <c r="B20" s="10" t="s">
        <v>32</v>
      </c>
      <c r="C20" s="10" t="s">
        <v>30</v>
      </c>
      <c r="D20" s="10" t="s">
        <v>75</v>
      </c>
      <c r="E20" s="10" t="s">
        <v>76</v>
      </c>
      <c r="F20" s="10" t="s">
        <v>55</v>
      </c>
      <c r="G20" s="10" t="s">
        <v>55</v>
      </c>
      <c r="H20" s="17" t="s">
        <v>77</v>
      </c>
      <c r="I20" s="42">
        <v>3492.03822</v>
      </c>
      <c r="J20" s="40">
        <v>55.388942</v>
      </c>
      <c r="K20" s="41">
        <v>3547.427162</v>
      </c>
      <c r="L20" s="40">
        <v>37808.804167</v>
      </c>
      <c r="M20" s="40">
        <v>713.333016</v>
      </c>
      <c r="N20" s="43">
        <v>38522.137183</v>
      </c>
      <c r="O20" s="42">
        <v>2842.892652</v>
      </c>
      <c r="P20" s="40">
        <v>94.605005</v>
      </c>
      <c r="Q20" s="41">
        <v>2937.497657</v>
      </c>
      <c r="R20" s="40">
        <v>39897.869612</v>
      </c>
      <c r="S20" s="40">
        <v>822.643434</v>
      </c>
      <c r="T20" s="43">
        <v>40720.513046</v>
      </c>
      <c r="U20" s="31">
        <f t="shared" si="1"/>
        <v>20.763574178401466</v>
      </c>
      <c r="V20" s="38">
        <f t="shared" si="2"/>
        <v>-5.398693922438069</v>
      </c>
    </row>
    <row r="21" spans="1:22" ht="15">
      <c r="A21" s="36" t="s">
        <v>9</v>
      </c>
      <c r="B21" s="10" t="s">
        <v>32</v>
      </c>
      <c r="C21" s="10" t="s">
        <v>30</v>
      </c>
      <c r="D21" s="10" t="s">
        <v>78</v>
      </c>
      <c r="E21" s="10" t="s">
        <v>79</v>
      </c>
      <c r="F21" s="10" t="s">
        <v>20</v>
      </c>
      <c r="G21" s="10" t="s">
        <v>98</v>
      </c>
      <c r="H21" s="17" t="s">
        <v>130</v>
      </c>
      <c r="I21" s="42">
        <v>3229.453557</v>
      </c>
      <c r="J21" s="40">
        <v>0</v>
      </c>
      <c r="K21" s="41">
        <v>3229.453557</v>
      </c>
      <c r="L21" s="40">
        <v>26711.837293</v>
      </c>
      <c r="M21" s="40">
        <v>0</v>
      </c>
      <c r="N21" s="43">
        <v>26711.837293</v>
      </c>
      <c r="O21" s="42">
        <v>3141.754262</v>
      </c>
      <c r="P21" s="40">
        <v>0</v>
      </c>
      <c r="Q21" s="41">
        <v>3141.754262</v>
      </c>
      <c r="R21" s="40">
        <v>32334.433014</v>
      </c>
      <c r="S21" s="40">
        <v>0</v>
      </c>
      <c r="T21" s="43">
        <v>32334.433014</v>
      </c>
      <c r="U21" s="31">
        <f t="shared" si="1"/>
        <v>2.7914116664290445</v>
      </c>
      <c r="V21" s="38">
        <f t="shared" si="2"/>
        <v>-17.38887989334946</v>
      </c>
    </row>
    <row r="22" spans="1:22" ht="15">
      <c r="A22" s="36" t="s">
        <v>9</v>
      </c>
      <c r="B22" s="10" t="s">
        <v>32</v>
      </c>
      <c r="C22" s="10" t="s">
        <v>30</v>
      </c>
      <c r="D22" s="10" t="s">
        <v>80</v>
      </c>
      <c r="E22" s="46" t="s">
        <v>81</v>
      </c>
      <c r="F22" s="10" t="s">
        <v>36</v>
      </c>
      <c r="G22" s="10" t="s">
        <v>82</v>
      </c>
      <c r="H22" s="17" t="s">
        <v>83</v>
      </c>
      <c r="I22" s="42">
        <v>0</v>
      </c>
      <c r="J22" s="40">
        <v>0</v>
      </c>
      <c r="K22" s="41">
        <v>0</v>
      </c>
      <c r="L22" s="40">
        <v>616.905705</v>
      </c>
      <c r="M22" s="40">
        <v>82.638275</v>
      </c>
      <c r="N22" s="43">
        <v>699.54398</v>
      </c>
      <c r="O22" s="42">
        <v>0</v>
      </c>
      <c r="P22" s="40">
        <v>0</v>
      </c>
      <c r="Q22" s="41">
        <v>0</v>
      </c>
      <c r="R22" s="40">
        <v>1000.169436</v>
      </c>
      <c r="S22" s="40">
        <v>56.85915</v>
      </c>
      <c r="T22" s="43">
        <v>1057.028586</v>
      </c>
      <c r="U22" s="30" t="s">
        <v>17</v>
      </c>
      <c r="V22" s="38">
        <f t="shared" si="2"/>
        <v>-33.8197671032522</v>
      </c>
    </row>
    <row r="23" spans="1:22" ht="15">
      <c r="A23" s="36" t="s">
        <v>9</v>
      </c>
      <c r="B23" s="10" t="s">
        <v>32</v>
      </c>
      <c r="C23" s="10" t="s">
        <v>33</v>
      </c>
      <c r="D23" s="10" t="s">
        <v>227</v>
      </c>
      <c r="E23" s="10" t="s">
        <v>228</v>
      </c>
      <c r="F23" s="10" t="s">
        <v>36</v>
      </c>
      <c r="G23" s="10" t="s">
        <v>179</v>
      </c>
      <c r="H23" s="17" t="s">
        <v>180</v>
      </c>
      <c r="I23" s="42">
        <v>34.274889</v>
      </c>
      <c r="J23" s="40">
        <v>4.28571</v>
      </c>
      <c r="K23" s="41">
        <v>38.560599</v>
      </c>
      <c r="L23" s="40">
        <v>34.274889</v>
      </c>
      <c r="M23" s="40">
        <v>4.28571</v>
      </c>
      <c r="N23" s="43">
        <v>38.560599</v>
      </c>
      <c r="O23" s="42">
        <v>0</v>
      </c>
      <c r="P23" s="40">
        <v>0</v>
      </c>
      <c r="Q23" s="41">
        <v>0</v>
      </c>
      <c r="R23" s="40">
        <v>0</v>
      </c>
      <c r="S23" s="40">
        <v>0</v>
      </c>
      <c r="T23" s="43">
        <v>0</v>
      </c>
      <c r="U23" s="30" t="s">
        <v>17</v>
      </c>
      <c r="V23" s="37" t="s">
        <v>17</v>
      </c>
    </row>
    <row r="24" spans="1:22" ht="15">
      <c r="A24" s="36" t="s">
        <v>9</v>
      </c>
      <c r="B24" s="10" t="s">
        <v>32</v>
      </c>
      <c r="C24" s="10" t="s">
        <v>33</v>
      </c>
      <c r="D24" s="10" t="s">
        <v>84</v>
      </c>
      <c r="E24" s="10" t="s">
        <v>85</v>
      </c>
      <c r="F24" s="10" t="s">
        <v>36</v>
      </c>
      <c r="G24" s="10" t="s">
        <v>37</v>
      </c>
      <c r="H24" s="17" t="s">
        <v>37</v>
      </c>
      <c r="I24" s="42">
        <v>0</v>
      </c>
      <c r="J24" s="40">
        <v>0</v>
      </c>
      <c r="K24" s="41">
        <v>0</v>
      </c>
      <c r="L24" s="40">
        <v>0</v>
      </c>
      <c r="M24" s="40">
        <v>0</v>
      </c>
      <c r="N24" s="43">
        <v>0</v>
      </c>
      <c r="O24" s="42">
        <v>0</v>
      </c>
      <c r="P24" s="40">
        <v>0</v>
      </c>
      <c r="Q24" s="41">
        <v>0</v>
      </c>
      <c r="R24" s="40">
        <v>476.885414</v>
      </c>
      <c r="S24" s="40">
        <v>0</v>
      </c>
      <c r="T24" s="43">
        <v>476.885414</v>
      </c>
      <c r="U24" s="30" t="s">
        <v>17</v>
      </c>
      <c r="V24" s="37" t="s">
        <v>17</v>
      </c>
    </row>
    <row r="25" spans="1:22" ht="15">
      <c r="A25" s="36" t="s">
        <v>9</v>
      </c>
      <c r="B25" s="10" t="s">
        <v>32</v>
      </c>
      <c r="C25" s="10" t="s">
        <v>30</v>
      </c>
      <c r="D25" s="10" t="s">
        <v>86</v>
      </c>
      <c r="E25" s="10" t="s">
        <v>231</v>
      </c>
      <c r="F25" s="10" t="s">
        <v>87</v>
      </c>
      <c r="G25" s="10" t="s">
        <v>88</v>
      </c>
      <c r="H25" s="17" t="s">
        <v>89</v>
      </c>
      <c r="I25" s="42">
        <v>9280.9384</v>
      </c>
      <c r="J25" s="40">
        <v>599.8854</v>
      </c>
      <c r="K25" s="41">
        <v>9880.8238</v>
      </c>
      <c r="L25" s="40">
        <v>88676.3899</v>
      </c>
      <c r="M25" s="40">
        <v>4866.9538</v>
      </c>
      <c r="N25" s="43">
        <v>93543.3437</v>
      </c>
      <c r="O25" s="42">
        <v>9535.3644</v>
      </c>
      <c r="P25" s="40">
        <v>573.1147</v>
      </c>
      <c r="Q25" s="41">
        <v>10108.4791</v>
      </c>
      <c r="R25" s="40">
        <v>72633.548035</v>
      </c>
      <c r="S25" s="40">
        <v>4061.2465</v>
      </c>
      <c r="T25" s="43">
        <v>76694.794535</v>
      </c>
      <c r="U25" s="31">
        <f t="shared" si="1"/>
        <v>-2.252122181268601</v>
      </c>
      <c r="V25" s="38">
        <f t="shared" si="2"/>
        <v>21.968308627922717</v>
      </c>
    </row>
    <row r="26" spans="1:22" ht="15">
      <c r="A26" s="36" t="s">
        <v>9</v>
      </c>
      <c r="B26" s="10" t="s">
        <v>32</v>
      </c>
      <c r="C26" s="10" t="s">
        <v>30</v>
      </c>
      <c r="D26" s="10" t="s">
        <v>86</v>
      </c>
      <c r="E26" s="10" t="s">
        <v>164</v>
      </c>
      <c r="F26" s="10" t="s">
        <v>55</v>
      </c>
      <c r="G26" s="10" t="s">
        <v>55</v>
      </c>
      <c r="H26" s="17" t="s">
        <v>90</v>
      </c>
      <c r="I26" s="42">
        <v>6229.1592</v>
      </c>
      <c r="J26" s="40">
        <v>106.5454</v>
      </c>
      <c r="K26" s="41">
        <v>6335.7046</v>
      </c>
      <c r="L26" s="40">
        <v>59934.4904</v>
      </c>
      <c r="M26" s="40">
        <v>1053.1247</v>
      </c>
      <c r="N26" s="43">
        <v>60987.6151</v>
      </c>
      <c r="O26" s="42">
        <v>5853.24</v>
      </c>
      <c r="P26" s="40">
        <v>84.9996</v>
      </c>
      <c r="Q26" s="41">
        <v>5938.2396</v>
      </c>
      <c r="R26" s="40">
        <v>52573.452395</v>
      </c>
      <c r="S26" s="40">
        <v>1008.252676</v>
      </c>
      <c r="T26" s="43">
        <v>53581.705071</v>
      </c>
      <c r="U26" s="31">
        <f t="shared" si="1"/>
        <v>6.693313621094044</v>
      </c>
      <c r="V26" s="38">
        <f t="shared" si="2"/>
        <v>13.821713995824858</v>
      </c>
    </row>
    <row r="27" spans="1:22" ht="15">
      <c r="A27" s="36" t="s">
        <v>9</v>
      </c>
      <c r="B27" s="10" t="s">
        <v>32</v>
      </c>
      <c r="C27" s="10" t="s">
        <v>33</v>
      </c>
      <c r="D27" s="10" t="s">
        <v>192</v>
      </c>
      <c r="E27" s="10" t="s">
        <v>193</v>
      </c>
      <c r="F27" s="10" t="s">
        <v>46</v>
      </c>
      <c r="G27" s="10" t="s">
        <v>59</v>
      </c>
      <c r="H27" s="17" t="s">
        <v>194</v>
      </c>
      <c r="I27" s="42">
        <v>0</v>
      </c>
      <c r="J27" s="40">
        <v>0</v>
      </c>
      <c r="K27" s="41">
        <v>0</v>
      </c>
      <c r="L27" s="40">
        <v>0</v>
      </c>
      <c r="M27" s="40">
        <v>0</v>
      </c>
      <c r="N27" s="43">
        <v>0</v>
      </c>
      <c r="O27" s="42">
        <v>0</v>
      </c>
      <c r="P27" s="40">
        <v>0</v>
      </c>
      <c r="Q27" s="41">
        <v>0</v>
      </c>
      <c r="R27" s="40">
        <v>243.501588</v>
      </c>
      <c r="S27" s="40">
        <v>1.299024</v>
      </c>
      <c r="T27" s="43">
        <v>244.800612</v>
      </c>
      <c r="U27" s="30" t="s">
        <v>17</v>
      </c>
      <c r="V27" s="37" t="s">
        <v>17</v>
      </c>
    </row>
    <row r="28" spans="1:22" ht="15">
      <c r="A28" s="36" t="s">
        <v>9</v>
      </c>
      <c r="B28" s="10" t="s">
        <v>32</v>
      </c>
      <c r="C28" s="10" t="s">
        <v>30</v>
      </c>
      <c r="D28" s="10" t="s">
        <v>91</v>
      </c>
      <c r="E28" s="10" t="s">
        <v>232</v>
      </c>
      <c r="F28" s="10" t="s">
        <v>41</v>
      </c>
      <c r="G28" s="10" t="s">
        <v>92</v>
      </c>
      <c r="H28" s="17" t="s">
        <v>93</v>
      </c>
      <c r="I28" s="42">
        <v>1876.46056</v>
      </c>
      <c r="J28" s="40">
        <v>97.34814</v>
      </c>
      <c r="K28" s="41">
        <v>1973.8087</v>
      </c>
      <c r="L28" s="40">
        <v>15861.15302</v>
      </c>
      <c r="M28" s="40">
        <v>1039.51686</v>
      </c>
      <c r="N28" s="43">
        <v>16900.66988</v>
      </c>
      <c r="O28" s="42">
        <v>1831.25691</v>
      </c>
      <c r="P28" s="40">
        <v>123.05374</v>
      </c>
      <c r="Q28" s="41">
        <v>1954.31065</v>
      </c>
      <c r="R28" s="40">
        <v>16110.2976</v>
      </c>
      <c r="S28" s="40">
        <v>935.76912</v>
      </c>
      <c r="T28" s="43">
        <v>17046.06672</v>
      </c>
      <c r="U28" s="31">
        <f t="shared" si="1"/>
        <v>0.9976945067561305</v>
      </c>
      <c r="V28" s="38">
        <f t="shared" si="2"/>
        <v>-0.8529641611070615</v>
      </c>
    </row>
    <row r="29" spans="1:22" ht="15">
      <c r="A29" s="36" t="s">
        <v>9</v>
      </c>
      <c r="B29" s="10" t="s">
        <v>32</v>
      </c>
      <c r="C29" s="10" t="s">
        <v>30</v>
      </c>
      <c r="D29" s="10" t="s">
        <v>185</v>
      </c>
      <c r="E29" s="10" t="s">
        <v>94</v>
      </c>
      <c r="F29" s="10" t="s">
        <v>61</v>
      </c>
      <c r="G29" s="10" t="s">
        <v>95</v>
      </c>
      <c r="H29" s="17" t="s">
        <v>96</v>
      </c>
      <c r="I29" s="42">
        <v>1271.937752</v>
      </c>
      <c r="J29" s="40">
        <v>5.454972</v>
      </c>
      <c r="K29" s="41">
        <v>1277.392724</v>
      </c>
      <c r="L29" s="40">
        <v>16273.7815</v>
      </c>
      <c r="M29" s="40">
        <v>55.124394</v>
      </c>
      <c r="N29" s="43">
        <v>16328.905894</v>
      </c>
      <c r="O29" s="42">
        <v>2199.82</v>
      </c>
      <c r="P29" s="40">
        <v>18.33435</v>
      </c>
      <c r="Q29" s="41">
        <v>2218.15435</v>
      </c>
      <c r="R29" s="40">
        <v>17226.380745</v>
      </c>
      <c r="S29" s="40">
        <v>81.535431</v>
      </c>
      <c r="T29" s="43">
        <v>17307.916176</v>
      </c>
      <c r="U29" s="31">
        <f t="shared" si="1"/>
        <v>-42.411909973713044</v>
      </c>
      <c r="V29" s="38">
        <f t="shared" si="2"/>
        <v>-5.656430687811753</v>
      </c>
    </row>
    <row r="30" spans="1:22" ht="15">
      <c r="A30" s="36" t="s">
        <v>9</v>
      </c>
      <c r="B30" s="10" t="s">
        <v>32</v>
      </c>
      <c r="C30" s="10" t="s">
        <v>30</v>
      </c>
      <c r="D30" s="10" t="s">
        <v>185</v>
      </c>
      <c r="E30" s="10" t="s">
        <v>168</v>
      </c>
      <c r="F30" s="10" t="s">
        <v>61</v>
      </c>
      <c r="G30" s="10" t="s">
        <v>95</v>
      </c>
      <c r="H30" s="17" t="s">
        <v>169</v>
      </c>
      <c r="I30" s="42">
        <v>2177.598888</v>
      </c>
      <c r="J30" s="40">
        <v>7.357725</v>
      </c>
      <c r="K30" s="41">
        <v>2184.956613</v>
      </c>
      <c r="L30" s="40">
        <v>12408.005516</v>
      </c>
      <c r="M30" s="40">
        <v>37.570305</v>
      </c>
      <c r="N30" s="43">
        <v>12445.575821</v>
      </c>
      <c r="O30" s="42">
        <v>0</v>
      </c>
      <c r="P30" s="40">
        <v>0</v>
      </c>
      <c r="Q30" s="41">
        <v>0</v>
      </c>
      <c r="R30" s="40">
        <v>0</v>
      </c>
      <c r="S30" s="40">
        <v>0</v>
      </c>
      <c r="T30" s="43">
        <v>0</v>
      </c>
      <c r="U30" s="30" t="s">
        <v>17</v>
      </c>
      <c r="V30" s="37" t="s">
        <v>17</v>
      </c>
    </row>
    <row r="31" spans="1:22" ht="15">
      <c r="A31" s="36" t="s">
        <v>9</v>
      </c>
      <c r="B31" s="10" t="s">
        <v>32</v>
      </c>
      <c r="C31" s="10" t="s">
        <v>30</v>
      </c>
      <c r="D31" s="10" t="s">
        <v>185</v>
      </c>
      <c r="E31" s="46" t="s">
        <v>165</v>
      </c>
      <c r="F31" s="10" t="s">
        <v>61</v>
      </c>
      <c r="G31" s="10" t="s">
        <v>166</v>
      </c>
      <c r="H31" s="17" t="s">
        <v>167</v>
      </c>
      <c r="I31" s="42">
        <v>0.521848</v>
      </c>
      <c r="J31" s="40">
        <v>0.032913</v>
      </c>
      <c r="K31" s="41">
        <v>0.554761</v>
      </c>
      <c r="L31" s="40">
        <v>1568.2852</v>
      </c>
      <c r="M31" s="40">
        <v>5.273991</v>
      </c>
      <c r="N31" s="43">
        <v>1573.559191</v>
      </c>
      <c r="O31" s="42">
        <v>0</v>
      </c>
      <c r="P31" s="40">
        <v>0</v>
      </c>
      <c r="Q31" s="41">
        <v>0</v>
      </c>
      <c r="R31" s="40">
        <v>0</v>
      </c>
      <c r="S31" s="40">
        <v>0</v>
      </c>
      <c r="T31" s="43">
        <v>0</v>
      </c>
      <c r="U31" s="30" t="s">
        <v>17</v>
      </c>
      <c r="V31" s="37" t="s">
        <v>17</v>
      </c>
    </row>
    <row r="32" spans="1:22" ht="15">
      <c r="A32" s="36" t="s">
        <v>9</v>
      </c>
      <c r="B32" s="10" t="s">
        <v>32</v>
      </c>
      <c r="C32" s="10" t="s">
        <v>30</v>
      </c>
      <c r="D32" s="10" t="s">
        <v>100</v>
      </c>
      <c r="E32" s="10" t="s">
        <v>101</v>
      </c>
      <c r="F32" s="10" t="s">
        <v>20</v>
      </c>
      <c r="G32" s="10" t="s">
        <v>102</v>
      </c>
      <c r="H32" s="17" t="s">
        <v>103</v>
      </c>
      <c r="I32" s="42">
        <v>621.571704</v>
      </c>
      <c r="J32" s="40">
        <v>22.61374</v>
      </c>
      <c r="K32" s="41">
        <v>644.185444</v>
      </c>
      <c r="L32" s="40">
        <v>5261.150068</v>
      </c>
      <c r="M32" s="40">
        <v>167.641976</v>
      </c>
      <c r="N32" s="43">
        <v>5428.792044</v>
      </c>
      <c r="O32" s="42">
        <v>525.380205</v>
      </c>
      <c r="P32" s="40">
        <v>8.970808</v>
      </c>
      <c r="Q32" s="41">
        <v>534.351013</v>
      </c>
      <c r="R32" s="40">
        <v>5863.877354</v>
      </c>
      <c r="S32" s="40">
        <v>140.331336</v>
      </c>
      <c r="T32" s="43">
        <v>6004.20869</v>
      </c>
      <c r="U32" s="31">
        <f t="shared" si="1"/>
        <v>20.55473430907484</v>
      </c>
      <c r="V32" s="38">
        <f t="shared" si="2"/>
        <v>-9.583555064605864</v>
      </c>
    </row>
    <row r="33" spans="1:22" ht="15">
      <c r="A33" s="36" t="s">
        <v>9</v>
      </c>
      <c r="B33" s="10" t="s">
        <v>32</v>
      </c>
      <c r="C33" s="10" t="s">
        <v>30</v>
      </c>
      <c r="D33" s="10" t="s">
        <v>104</v>
      </c>
      <c r="E33" s="10" t="s">
        <v>110</v>
      </c>
      <c r="F33" s="10" t="s">
        <v>36</v>
      </c>
      <c r="G33" s="10" t="s">
        <v>106</v>
      </c>
      <c r="H33" s="17" t="s">
        <v>109</v>
      </c>
      <c r="I33" s="42">
        <v>1407.917</v>
      </c>
      <c r="J33" s="40">
        <v>74.2504</v>
      </c>
      <c r="K33" s="41">
        <v>1482.1674</v>
      </c>
      <c r="L33" s="40">
        <v>11666.03</v>
      </c>
      <c r="M33" s="40">
        <v>644.4236</v>
      </c>
      <c r="N33" s="43">
        <v>12310.4536</v>
      </c>
      <c r="O33" s="42">
        <v>1617.49</v>
      </c>
      <c r="P33" s="40">
        <v>119.6493</v>
      </c>
      <c r="Q33" s="41">
        <v>1737.1393</v>
      </c>
      <c r="R33" s="40">
        <v>16384.955</v>
      </c>
      <c r="S33" s="40">
        <v>1019.4718</v>
      </c>
      <c r="T33" s="43">
        <v>17404.4268</v>
      </c>
      <c r="U33" s="31">
        <f t="shared" si="1"/>
        <v>-14.67768877256994</v>
      </c>
      <c r="V33" s="38">
        <f t="shared" si="2"/>
        <v>-29.268261796475826</v>
      </c>
    </row>
    <row r="34" spans="1:22" ht="15">
      <c r="A34" s="36" t="s">
        <v>9</v>
      </c>
      <c r="B34" s="10" t="s">
        <v>32</v>
      </c>
      <c r="C34" s="10" t="s">
        <v>30</v>
      </c>
      <c r="D34" s="10" t="s">
        <v>104</v>
      </c>
      <c r="E34" s="10" t="s">
        <v>105</v>
      </c>
      <c r="F34" s="10" t="s">
        <v>36</v>
      </c>
      <c r="G34" s="10" t="s">
        <v>106</v>
      </c>
      <c r="H34" s="17" t="s">
        <v>107</v>
      </c>
      <c r="I34" s="42">
        <v>1351.425</v>
      </c>
      <c r="J34" s="40">
        <v>15.4261</v>
      </c>
      <c r="K34" s="41">
        <v>1366.8511</v>
      </c>
      <c r="L34" s="40">
        <v>11325.099</v>
      </c>
      <c r="M34" s="40">
        <v>160.1492</v>
      </c>
      <c r="N34" s="43">
        <v>11485.2482</v>
      </c>
      <c r="O34" s="42">
        <v>803.11</v>
      </c>
      <c r="P34" s="40">
        <v>18.4207</v>
      </c>
      <c r="Q34" s="41">
        <v>821.5307</v>
      </c>
      <c r="R34" s="40">
        <v>10291.71</v>
      </c>
      <c r="S34" s="40">
        <v>200.1462</v>
      </c>
      <c r="T34" s="43">
        <v>10491.8562</v>
      </c>
      <c r="U34" s="31">
        <f t="shared" si="1"/>
        <v>66.37857842683177</v>
      </c>
      <c r="V34" s="38">
        <f t="shared" si="2"/>
        <v>9.468219741707863</v>
      </c>
    </row>
    <row r="35" spans="1:22" ht="15">
      <c r="A35" s="36" t="s">
        <v>9</v>
      </c>
      <c r="B35" s="10" t="s">
        <v>32</v>
      </c>
      <c r="C35" s="10" t="s">
        <v>30</v>
      </c>
      <c r="D35" s="10" t="s">
        <v>104</v>
      </c>
      <c r="E35" s="10" t="s">
        <v>108</v>
      </c>
      <c r="F35" s="10" t="s">
        <v>36</v>
      </c>
      <c r="G35" s="10" t="s">
        <v>106</v>
      </c>
      <c r="H35" s="17" t="s">
        <v>109</v>
      </c>
      <c r="I35" s="42">
        <v>484.078</v>
      </c>
      <c r="J35" s="40">
        <v>25.5233</v>
      </c>
      <c r="K35" s="41">
        <v>509.6013</v>
      </c>
      <c r="L35" s="40">
        <v>3628.173</v>
      </c>
      <c r="M35" s="40">
        <v>208.6707</v>
      </c>
      <c r="N35" s="43">
        <v>3836.8437</v>
      </c>
      <c r="O35" s="42">
        <v>89.18</v>
      </c>
      <c r="P35" s="40">
        <v>6.5963</v>
      </c>
      <c r="Q35" s="41">
        <v>95.7763</v>
      </c>
      <c r="R35" s="40">
        <v>822.22</v>
      </c>
      <c r="S35" s="40">
        <v>50.7726</v>
      </c>
      <c r="T35" s="43">
        <v>872.9926</v>
      </c>
      <c r="U35" s="30" t="s">
        <v>17</v>
      </c>
      <c r="V35" s="37" t="s">
        <v>17</v>
      </c>
    </row>
    <row r="36" spans="1:22" ht="15">
      <c r="A36" s="36" t="s">
        <v>9</v>
      </c>
      <c r="B36" s="10" t="s">
        <v>32</v>
      </c>
      <c r="C36" s="10" t="s">
        <v>33</v>
      </c>
      <c r="D36" s="10" t="s">
        <v>211</v>
      </c>
      <c r="E36" s="10" t="s">
        <v>212</v>
      </c>
      <c r="F36" s="10" t="s">
        <v>36</v>
      </c>
      <c r="G36" s="10" t="s">
        <v>213</v>
      </c>
      <c r="H36" s="17" t="s">
        <v>214</v>
      </c>
      <c r="I36" s="42">
        <v>0</v>
      </c>
      <c r="J36" s="40">
        <v>0</v>
      </c>
      <c r="K36" s="41">
        <v>0</v>
      </c>
      <c r="L36" s="40">
        <v>8.64896</v>
      </c>
      <c r="M36" s="40">
        <v>0</v>
      </c>
      <c r="N36" s="43">
        <v>8.64896</v>
      </c>
      <c r="O36" s="42">
        <v>0</v>
      </c>
      <c r="P36" s="40">
        <v>0</v>
      </c>
      <c r="Q36" s="41">
        <v>0</v>
      </c>
      <c r="R36" s="40">
        <v>0</v>
      </c>
      <c r="S36" s="40">
        <v>0</v>
      </c>
      <c r="T36" s="43">
        <v>0</v>
      </c>
      <c r="U36" s="30" t="s">
        <v>17</v>
      </c>
      <c r="V36" s="37" t="s">
        <v>17</v>
      </c>
    </row>
    <row r="37" spans="1:22" ht="15">
      <c r="A37" s="36" t="s">
        <v>9</v>
      </c>
      <c r="B37" s="10" t="s">
        <v>32</v>
      </c>
      <c r="C37" s="10" t="s">
        <v>30</v>
      </c>
      <c r="D37" s="10" t="s">
        <v>111</v>
      </c>
      <c r="E37" s="10" t="s">
        <v>112</v>
      </c>
      <c r="F37" s="10" t="s">
        <v>113</v>
      </c>
      <c r="G37" s="10" t="s">
        <v>114</v>
      </c>
      <c r="H37" s="17" t="s">
        <v>115</v>
      </c>
      <c r="I37" s="42">
        <v>191.478078</v>
      </c>
      <c r="J37" s="40">
        <v>39.569221</v>
      </c>
      <c r="K37" s="41">
        <v>231.047298</v>
      </c>
      <c r="L37" s="40">
        <v>1571.251322</v>
      </c>
      <c r="M37" s="40">
        <v>403.41402</v>
      </c>
      <c r="N37" s="43">
        <v>1974.665341</v>
      </c>
      <c r="O37" s="42">
        <v>189.144</v>
      </c>
      <c r="P37" s="40">
        <v>49.6875</v>
      </c>
      <c r="Q37" s="41">
        <v>238.8315</v>
      </c>
      <c r="R37" s="40">
        <v>824.988647</v>
      </c>
      <c r="S37" s="40">
        <v>208.036474</v>
      </c>
      <c r="T37" s="43">
        <v>1033.025121</v>
      </c>
      <c r="U37" s="31">
        <f t="shared" si="1"/>
        <v>-3.259286149440088</v>
      </c>
      <c r="V37" s="38">
        <f t="shared" si="2"/>
        <v>91.15366130578349</v>
      </c>
    </row>
    <row r="38" spans="1:22" ht="15">
      <c r="A38" s="36" t="s">
        <v>9</v>
      </c>
      <c r="B38" s="10" t="s">
        <v>32</v>
      </c>
      <c r="C38" s="10" t="s">
        <v>30</v>
      </c>
      <c r="D38" s="10" t="s">
        <v>111</v>
      </c>
      <c r="E38" s="10" t="s">
        <v>190</v>
      </c>
      <c r="F38" s="10" t="s">
        <v>113</v>
      </c>
      <c r="G38" s="10" t="s">
        <v>114</v>
      </c>
      <c r="H38" s="17" t="s">
        <v>191</v>
      </c>
      <c r="I38" s="42">
        <v>0</v>
      </c>
      <c r="J38" s="40">
        <v>0</v>
      </c>
      <c r="K38" s="41">
        <v>0</v>
      </c>
      <c r="L38" s="40">
        <v>0</v>
      </c>
      <c r="M38" s="40">
        <v>10.301753</v>
      </c>
      <c r="N38" s="43">
        <v>10.301753</v>
      </c>
      <c r="O38" s="42">
        <v>0</v>
      </c>
      <c r="P38" s="40">
        <v>0</v>
      </c>
      <c r="Q38" s="41">
        <v>0</v>
      </c>
      <c r="R38" s="40">
        <v>0</v>
      </c>
      <c r="S38" s="40">
        <v>0</v>
      </c>
      <c r="T38" s="43">
        <v>0</v>
      </c>
      <c r="U38" s="30" t="s">
        <v>17</v>
      </c>
      <c r="V38" s="37" t="s">
        <v>17</v>
      </c>
    </row>
    <row r="39" spans="1:22" ht="15">
      <c r="A39" s="36" t="s">
        <v>9</v>
      </c>
      <c r="B39" s="10" t="s">
        <v>32</v>
      </c>
      <c r="C39" s="10" t="s">
        <v>30</v>
      </c>
      <c r="D39" s="10" t="s">
        <v>111</v>
      </c>
      <c r="E39" s="10" t="s">
        <v>112</v>
      </c>
      <c r="F39" s="10" t="s">
        <v>113</v>
      </c>
      <c r="G39" s="10" t="s">
        <v>114</v>
      </c>
      <c r="H39" s="17" t="s">
        <v>115</v>
      </c>
      <c r="I39" s="42">
        <v>0</v>
      </c>
      <c r="J39" s="40">
        <v>0</v>
      </c>
      <c r="K39" s="41">
        <v>0</v>
      </c>
      <c r="L39" s="40">
        <v>0</v>
      </c>
      <c r="M39" s="40">
        <v>0</v>
      </c>
      <c r="N39" s="43">
        <v>0</v>
      </c>
      <c r="O39" s="42">
        <v>0</v>
      </c>
      <c r="P39" s="40">
        <v>0</v>
      </c>
      <c r="Q39" s="41">
        <v>0</v>
      </c>
      <c r="R39" s="40">
        <v>772.229968</v>
      </c>
      <c r="S39" s="40">
        <v>176.627557</v>
      </c>
      <c r="T39" s="43">
        <v>948.857525</v>
      </c>
      <c r="U39" s="30" t="s">
        <v>17</v>
      </c>
      <c r="V39" s="37" t="s">
        <v>17</v>
      </c>
    </row>
    <row r="40" spans="1:22" ht="15">
      <c r="A40" s="36" t="s">
        <v>9</v>
      </c>
      <c r="B40" s="10" t="s">
        <v>32</v>
      </c>
      <c r="C40" s="10" t="s">
        <v>30</v>
      </c>
      <c r="D40" s="10" t="s">
        <v>116</v>
      </c>
      <c r="E40" s="10" t="s">
        <v>117</v>
      </c>
      <c r="F40" s="10" t="s">
        <v>46</v>
      </c>
      <c r="G40" s="10" t="s">
        <v>47</v>
      </c>
      <c r="H40" s="17" t="s">
        <v>47</v>
      </c>
      <c r="I40" s="42">
        <v>0</v>
      </c>
      <c r="J40" s="40">
        <v>94.808612</v>
      </c>
      <c r="K40" s="41">
        <v>94.808612</v>
      </c>
      <c r="L40" s="40">
        <v>0</v>
      </c>
      <c r="M40" s="40">
        <v>984.400304</v>
      </c>
      <c r="N40" s="43">
        <v>984.400304</v>
      </c>
      <c r="O40" s="42">
        <v>0</v>
      </c>
      <c r="P40" s="40">
        <v>71.816114</v>
      </c>
      <c r="Q40" s="41">
        <v>71.816114</v>
      </c>
      <c r="R40" s="40">
        <v>0</v>
      </c>
      <c r="S40" s="40">
        <v>661.756772</v>
      </c>
      <c r="T40" s="43">
        <v>661.756772</v>
      </c>
      <c r="U40" s="31">
        <f t="shared" si="1"/>
        <v>32.01579244457589</v>
      </c>
      <c r="V40" s="38">
        <f t="shared" si="2"/>
        <v>48.75560714322393</v>
      </c>
    </row>
    <row r="41" spans="1:22" ht="15">
      <c r="A41" s="36" t="s">
        <v>9</v>
      </c>
      <c r="B41" s="10" t="s">
        <v>32</v>
      </c>
      <c r="C41" s="10" t="s">
        <v>33</v>
      </c>
      <c r="D41" s="10" t="s">
        <v>118</v>
      </c>
      <c r="E41" s="46" t="s">
        <v>119</v>
      </c>
      <c r="F41" s="10" t="s">
        <v>36</v>
      </c>
      <c r="G41" s="10" t="s">
        <v>82</v>
      </c>
      <c r="H41" s="17" t="s">
        <v>120</v>
      </c>
      <c r="I41" s="42">
        <v>177.764662</v>
      </c>
      <c r="J41" s="40">
        <v>26.292601</v>
      </c>
      <c r="K41" s="41">
        <v>204.057263</v>
      </c>
      <c r="L41" s="40">
        <v>1281.160756</v>
      </c>
      <c r="M41" s="40">
        <v>196.74749</v>
      </c>
      <c r="N41" s="43">
        <v>1477.908247</v>
      </c>
      <c r="O41" s="42">
        <v>284.663783</v>
      </c>
      <c r="P41" s="40">
        <v>50.256248</v>
      </c>
      <c r="Q41" s="41">
        <v>334.920031</v>
      </c>
      <c r="R41" s="40">
        <v>1051.226426</v>
      </c>
      <c r="S41" s="40">
        <v>213.841203</v>
      </c>
      <c r="T41" s="43">
        <v>1265.067629</v>
      </c>
      <c r="U41" s="31">
        <f t="shared" si="1"/>
        <v>-39.0728400475993</v>
      </c>
      <c r="V41" s="38">
        <f t="shared" si="2"/>
        <v>16.824445833638535</v>
      </c>
    </row>
    <row r="42" spans="1:22" ht="15">
      <c r="A42" s="36" t="s">
        <v>9</v>
      </c>
      <c r="B42" s="10" t="s">
        <v>32</v>
      </c>
      <c r="C42" s="10" t="s">
        <v>33</v>
      </c>
      <c r="D42" s="10" t="s">
        <v>200</v>
      </c>
      <c r="E42" s="10" t="s">
        <v>201</v>
      </c>
      <c r="F42" s="10" t="s">
        <v>36</v>
      </c>
      <c r="G42" s="10" t="s">
        <v>202</v>
      </c>
      <c r="H42" s="17" t="s">
        <v>203</v>
      </c>
      <c r="I42" s="42">
        <v>0</v>
      </c>
      <c r="J42" s="40">
        <v>0</v>
      </c>
      <c r="K42" s="41">
        <v>0</v>
      </c>
      <c r="L42" s="40">
        <v>0</v>
      </c>
      <c r="M42" s="40">
        <v>0.675</v>
      </c>
      <c r="N42" s="43">
        <v>0.675</v>
      </c>
      <c r="O42" s="42">
        <v>0</v>
      </c>
      <c r="P42" s="40">
        <v>0</v>
      </c>
      <c r="Q42" s="41">
        <v>0</v>
      </c>
      <c r="R42" s="40">
        <v>0</v>
      </c>
      <c r="S42" s="40">
        <v>0</v>
      </c>
      <c r="T42" s="43">
        <v>0</v>
      </c>
      <c r="U42" s="30" t="s">
        <v>17</v>
      </c>
      <c r="V42" s="37" t="s">
        <v>17</v>
      </c>
    </row>
    <row r="43" spans="1:22" ht="15">
      <c r="A43" s="36" t="s">
        <v>9</v>
      </c>
      <c r="B43" s="10" t="s">
        <v>32</v>
      </c>
      <c r="C43" s="10" t="s">
        <v>30</v>
      </c>
      <c r="D43" s="10" t="s">
        <v>121</v>
      </c>
      <c r="E43" s="46" t="s">
        <v>122</v>
      </c>
      <c r="F43" s="10" t="s">
        <v>55</v>
      </c>
      <c r="G43" s="10" t="s">
        <v>55</v>
      </c>
      <c r="H43" s="17" t="s">
        <v>123</v>
      </c>
      <c r="I43" s="42">
        <v>1720.366302</v>
      </c>
      <c r="J43" s="40">
        <v>330.491699</v>
      </c>
      <c r="K43" s="41">
        <v>2050.858001</v>
      </c>
      <c r="L43" s="40">
        <v>42965.801124</v>
      </c>
      <c r="M43" s="40">
        <v>3462.429479</v>
      </c>
      <c r="N43" s="43">
        <v>46428.230603</v>
      </c>
      <c r="O43" s="42">
        <v>5132.310306</v>
      </c>
      <c r="P43" s="40">
        <v>415.136168</v>
      </c>
      <c r="Q43" s="41">
        <v>5547.446474</v>
      </c>
      <c r="R43" s="40">
        <v>45291.018215</v>
      </c>
      <c r="S43" s="40">
        <v>1877.868156</v>
      </c>
      <c r="T43" s="43">
        <v>47168.886371</v>
      </c>
      <c r="U43" s="31">
        <f t="shared" si="1"/>
        <v>-63.03059415512984</v>
      </c>
      <c r="V43" s="38">
        <f t="shared" si="2"/>
        <v>-1.570221018521567</v>
      </c>
    </row>
    <row r="44" spans="1:22" ht="15">
      <c r="A44" s="36" t="s">
        <v>9</v>
      </c>
      <c r="B44" s="10" t="s">
        <v>32</v>
      </c>
      <c r="C44" s="10" t="s">
        <v>30</v>
      </c>
      <c r="D44" s="10" t="s">
        <v>124</v>
      </c>
      <c r="E44" s="46" t="s">
        <v>126</v>
      </c>
      <c r="F44" s="10" t="s">
        <v>55</v>
      </c>
      <c r="G44" s="10" t="s">
        <v>55</v>
      </c>
      <c r="H44" s="17" t="s">
        <v>125</v>
      </c>
      <c r="I44" s="42">
        <v>8524.057987</v>
      </c>
      <c r="J44" s="40">
        <v>219.694742</v>
      </c>
      <c r="K44" s="41">
        <v>8743.752729</v>
      </c>
      <c r="L44" s="40">
        <v>82448.907077</v>
      </c>
      <c r="M44" s="40">
        <v>1848.058469</v>
      </c>
      <c r="N44" s="43">
        <v>84296.965546</v>
      </c>
      <c r="O44" s="42">
        <v>7804.41074</v>
      </c>
      <c r="P44" s="40">
        <v>195.5587</v>
      </c>
      <c r="Q44" s="41">
        <v>7999.96944</v>
      </c>
      <c r="R44" s="40">
        <v>85332.04022</v>
      </c>
      <c r="S44" s="40">
        <v>1609.65199</v>
      </c>
      <c r="T44" s="43">
        <v>86941.69221</v>
      </c>
      <c r="U44" s="31">
        <f t="shared" si="1"/>
        <v>9.297326628287728</v>
      </c>
      <c r="V44" s="38">
        <f t="shared" si="2"/>
        <v>-3.0419544372473073</v>
      </c>
    </row>
    <row r="45" spans="1:22" ht="15">
      <c r="A45" s="36" t="s">
        <v>9</v>
      </c>
      <c r="B45" s="10" t="s">
        <v>32</v>
      </c>
      <c r="C45" s="10" t="s">
        <v>30</v>
      </c>
      <c r="D45" s="10" t="s">
        <v>127</v>
      </c>
      <c r="E45" s="46" t="s">
        <v>233</v>
      </c>
      <c r="F45" s="10" t="s">
        <v>20</v>
      </c>
      <c r="G45" s="10" t="s">
        <v>128</v>
      </c>
      <c r="H45" s="17" t="s">
        <v>128</v>
      </c>
      <c r="I45" s="42">
        <v>6930.681</v>
      </c>
      <c r="J45" s="40">
        <v>87.8809</v>
      </c>
      <c r="K45" s="41">
        <v>7018.5619</v>
      </c>
      <c r="L45" s="40">
        <v>72384.68259</v>
      </c>
      <c r="M45" s="40">
        <v>897.12303</v>
      </c>
      <c r="N45" s="43">
        <v>73281.80562</v>
      </c>
      <c r="O45" s="42">
        <v>7853.1736</v>
      </c>
      <c r="P45" s="40">
        <v>24.446</v>
      </c>
      <c r="Q45" s="41">
        <v>7877.6196</v>
      </c>
      <c r="R45" s="40">
        <v>105679.311</v>
      </c>
      <c r="S45" s="40">
        <v>676.5982</v>
      </c>
      <c r="T45" s="43">
        <v>106355.9092</v>
      </c>
      <c r="U45" s="31">
        <f t="shared" si="1"/>
        <v>-10.905041670201998</v>
      </c>
      <c r="V45" s="38">
        <f t="shared" si="2"/>
        <v>-31.09757025141392</v>
      </c>
    </row>
    <row r="46" spans="1:22" ht="15">
      <c r="A46" s="36" t="s">
        <v>9</v>
      </c>
      <c r="B46" s="10" t="s">
        <v>32</v>
      </c>
      <c r="C46" s="10" t="s">
        <v>30</v>
      </c>
      <c r="D46" s="10" t="s">
        <v>127</v>
      </c>
      <c r="E46" s="10" t="s">
        <v>129</v>
      </c>
      <c r="F46" s="10" t="s">
        <v>20</v>
      </c>
      <c r="G46" s="10" t="s">
        <v>98</v>
      </c>
      <c r="H46" s="17" t="s">
        <v>130</v>
      </c>
      <c r="I46" s="42">
        <v>1803.6566</v>
      </c>
      <c r="J46" s="40">
        <v>172.8224</v>
      </c>
      <c r="K46" s="41">
        <v>1976.479</v>
      </c>
      <c r="L46" s="40">
        <v>18570.0547</v>
      </c>
      <c r="M46" s="40">
        <v>1463.6747</v>
      </c>
      <c r="N46" s="43">
        <v>20033.7294</v>
      </c>
      <c r="O46" s="42">
        <v>2164.9592</v>
      </c>
      <c r="P46" s="40">
        <v>158.3756</v>
      </c>
      <c r="Q46" s="41">
        <v>2323.3348</v>
      </c>
      <c r="R46" s="40">
        <v>18682.8532</v>
      </c>
      <c r="S46" s="40">
        <v>1335.4693</v>
      </c>
      <c r="T46" s="43">
        <v>20018.3225</v>
      </c>
      <c r="U46" s="31">
        <f t="shared" si="1"/>
        <v>-14.92922156548424</v>
      </c>
      <c r="V46" s="38">
        <f t="shared" si="2"/>
        <v>0.07696399136341014</v>
      </c>
    </row>
    <row r="47" spans="1:22" ht="15">
      <c r="A47" s="36" t="s">
        <v>9</v>
      </c>
      <c r="B47" s="10" t="s">
        <v>32</v>
      </c>
      <c r="C47" s="10" t="s">
        <v>30</v>
      </c>
      <c r="D47" s="10" t="s">
        <v>127</v>
      </c>
      <c r="E47" s="10" t="s">
        <v>131</v>
      </c>
      <c r="F47" s="10" t="s">
        <v>20</v>
      </c>
      <c r="G47" s="10" t="s">
        <v>98</v>
      </c>
      <c r="H47" s="17" t="s">
        <v>130</v>
      </c>
      <c r="I47" s="42">
        <v>71.0057</v>
      </c>
      <c r="J47" s="40">
        <v>6.8273</v>
      </c>
      <c r="K47" s="41">
        <v>77.833</v>
      </c>
      <c r="L47" s="40">
        <v>508.808</v>
      </c>
      <c r="M47" s="40">
        <v>41.8613</v>
      </c>
      <c r="N47" s="43">
        <v>550.6693</v>
      </c>
      <c r="O47" s="42">
        <v>13.2144</v>
      </c>
      <c r="P47" s="40">
        <v>1.0082</v>
      </c>
      <c r="Q47" s="41">
        <v>14.2226</v>
      </c>
      <c r="R47" s="40">
        <v>659.4517</v>
      </c>
      <c r="S47" s="40">
        <v>47.01904</v>
      </c>
      <c r="T47" s="43">
        <v>706.47074</v>
      </c>
      <c r="U47" s="30" t="s">
        <v>17</v>
      </c>
      <c r="V47" s="38">
        <f t="shared" si="2"/>
        <v>-22.053488018484668</v>
      </c>
    </row>
    <row r="48" spans="1:22" ht="15">
      <c r="A48" s="36" t="s">
        <v>9</v>
      </c>
      <c r="B48" s="10" t="s">
        <v>32</v>
      </c>
      <c r="C48" s="10" t="s">
        <v>30</v>
      </c>
      <c r="D48" s="10" t="s">
        <v>204</v>
      </c>
      <c r="E48" s="10" t="s">
        <v>205</v>
      </c>
      <c r="F48" s="10" t="s">
        <v>36</v>
      </c>
      <c r="G48" s="10" t="s">
        <v>106</v>
      </c>
      <c r="H48" s="17" t="s">
        <v>156</v>
      </c>
      <c r="I48" s="42">
        <v>580.7732</v>
      </c>
      <c r="J48" s="40">
        <v>46.058809</v>
      </c>
      <c r="K48" s="41">
        <v>626.832009</v>
      </c>
      <c r="L48" s="40">
        <v>2208.042543</v>
      </c>
      <c r="M48" s="40">
        <v>311.658002</v>
      </c>
      <c r="N48" s="43">
        <v>2519.700545</v>
      </c>
      <c r="O48" s="42">
        <v>0</v>
      </c>
      <c r="P48" s="40">
        <v>0</v>
      </c>
      <c r="Q48" s="41">
        <v>0</v>
      </c>
      <c r="R48" s="40">
        <v>0</v>
      </c>
      <c r="S48" s="40">
        <v>0</v>
      </c>
      <c r="T48" s="43">
        <v>0</v>
      </c>
      <c r="U48" s="30" t="s">
        <v>17</v>
      </c>
      <c r="V48" s="37" t="s">
        <v>17</v>
      </c>
    </row>
    <row r="49" spans="1:22" ht="15">
      <c r="A49" s="36" t="s">
        <v>9</v>
      </c>
      <c r="B49" s="10" t="s">
        <v>32</v>
      </c>
      <c r="C49" s="10" t="s">
        <v>30</v>
      </c>
      <c r="D49" s="10" t="s">
        <v>132</v>
      </c>
      <c r="E49" s="10" t="s">
        <v>133</v>
      </c>
      <c r="F49" s="10" t="s">
        <v>69</v>
      </c>
      <c r="G49" s="10" t="s">
        <v>134</v>
      </c>
      <c r="H49" s="17" t="s">
        <v>134</v>
      </c>
      <c r="I49" s="42">
        <v>885.646894</v>
      </c>
      <c r="J49" s="40">
        <v>61.128928</v>
      </c>
      <c r="K49" s="41">
        <v>946.775822</v>
      </c>
      <c r="L49" s="40">
        <v>8261.314713</v>
      </c>
      <c r="M49" s="40">
        <v>503.696876</v>
      </c>
      <c r="N49" s="43">
        <v>8765.011589</v>
      </c>
      <c r="O49" s="42">
        <v>866.554146</v>
      </c>
      <c r="P49" s="40">
        <v>41.873814</v>
      </c>
      <c r="Q49" s="41">
        <v>908.427959</v>
      </c>
      <c r="R49" s="40">
        <v>8911.850248</v>
      </c>
      <c r="S49" s="40">
        <v>518.151489</v>
      </c>
      <c r="T49" s="43">
        <v>9430.001737</v>
      </c>
      <c r="U49" s="31">
        <f t="shared" si="1"/>
        <v>4.221343323934401</v>
      </c>
      <c r="V49" s="38">
        <f t="shared" si="2"/>
        <v>-7.0518560499391425</v>
      </c>
    </row>
    <row r="50" spans="1:22" ht="15">
      <c r="A50" s="36" t="s">
        <v>9</v>
      </c>
      <c r="B50" s="10" t="s">
        <v>32</v>
      </c>
      <c r="C50" s="10" t="s">
        <v>30</v>
      </c>
      <c r="D50" s="10" t="s">
        <v>135</v>
      </c>
      <c r="E50" s="46" t="s">
        <v>136</v>
      </c>
      <c r="F50" s="10" t="s">
        <v>20</v>
      </c>
      <c r="G50" s="10" t="s">
        <v>137</v>
      </c>
      <c r="H50" s="17" t="s">
        <v>137</v>
      </c>
      <c r="I50" s="42">
        <v>1786.344888</v>
      </c>
      <c r="J50" s="40">
        <v>34.738943</v>
      </c>
      <c r="K50" s="41">
        <v>1821.083831</v>
      </c>
      <c r="L50" s="40">
        <v>18314.488598</v>
      </c>
      <c r="M50" s="40">
        <v>308.842463</v>
      </c>
      <c r="N50" s="43">
        <v>18623.331062</v>
      </c>
      <c r="O50" s="42">
        <v>2271.804939</v>
      </c>
      <c r="P50" s="40">
        <v>60.322623</v>
      </c>
      <c r="Q50" s="41">
        <v>2332.127563</v>
      </c>
      <c r="R50" s="40">
        <v>21688.884322</v>
      </c>
      <c r="S50" s="40">
        <v>643.261715</v>
      </c>
      <c r="T50" s="43">
        <v>22332.146037</v>
      </c>
      <c r="U50" s="31">
        <f t="shared" si="1"/>
        <v>-21.913198064629203</v>
      </c>
      <c r="V50" s="38">
        <f t="shared" si="2"/>
        <v>-16.60751711391828</v>
      </c>
    </row>
    <row r="51" spans="1:22" ht="15">
      <c r="A51" s="36" t="s">
        <v>9</v>
      </c>
      <c r="B51" s="10" t="s">
        <v>32</v>
      </c>
      <c r="C51" s="10" t="s">
        <v>33</v>
      </c>
      <c r="D51" s="10" t="s">
        <v>139</v>
      </c>
      <c r="E51" s="10" t="s">
        <v>140</v>
      </c>
      <c r="F51" s="10" t="s">
        <v>36</v>
      </c>
      <c r="G51" s="10" t="s">
        <v>37</v>
      </c>
      <c r="H51" s="17" t="s">
        <v>38</v>
      </c>
      <c r="I51" s="42">
        <v>129.896107</v>
      </c>
      <c r="J51" s="40">
        <v>12.048915</v>
      </c>
      <c r="K51" s="41">
        <v>141.945022</v>
      </c>
      <c r="L51" s="40">
        <v>1502.229753</v>
      </c>
      <c r="M51" s="40">
        <v>129.543136</v>
      </c>
      <c r="N51" s="43">
        <v>1631.772889</v>
      </c>
      <c r="O51" s="42">
        <v>277.24734</v>
      </c>
      <c r="P51" s="40">
        <v>24.677664</v>
      </c>
      <c r="Q51" s="41">
        <v>301.925004</v>
      </c>
      <c r="R51" s="40">
        <v>1275.166788</v>
      </c>
      <c r="S51" s="40">
        <v>71.680455</v>
      </c>
      <c r="T51" s="43">
        <v>1346.847243</v>
      </c>
      <c r="U51" s="31">
        <f t="shared" si="1"/>
        <v>-52.986662210990644</v>
      </c>
      <c r="V51" s="38">
        <f t="shared" si="2"/>
        <v>21.155008296661016</v>
      </c>
    </row>
    <row r="52" spans="1:22" ht="15">
      <c r="A52" s="36" t="s">
        <v>9</v>
      </c>
      <c r="B52" s="10" t="s">
        <v>32</v>
      </c>
      <c r="C52" s="10" t="s">
        <v>33</v>
      </c>
      <c r="D52" s="10" t="s">
        <v>186</v>
      </c>
      <c r="E52" s="46" t="s">
        <v>187</v>
      </c>
      <c r="F52" s="10" t="s">
        <v>36</v>
      </c>
      <c r="G52" s="10" t="s">
        <v>82</v>
      </c>
      <c r="H52" s="17" t="s">
        <v>188</v>
      </c>
      <c r="I52" s="42">
        <v>0</v>
      </c>
      <c r="J52" s="40">
        <v>17.849664</v>
      </c>
      <c r="K52" s="41">
        <v>17.849664</v>
      </c>
      <c r="L52" s="40">
        <v>0</v>
      </c>
      <c r="M52" s="40">
        <v>77.25396</v>
      </c>
      <c r="N52" s="43">
        <v>77.25396</v>
      </c>
      <c r="O52" s="42">
        <v>0</v>
      </c>
      <c r="P52" s="40">
        <v>0</v>
      </c>
      <c r="Q52" s="41">
        <v>0</v>
      </c>
      <c r="R52" s="40">
        <v>0</v>
      </c>
      <c r="S52" s="40">
        <v>0</v>
      </c>
      <c r="T52" s="43">
        <v>0</v>
      </c>
      <c r="U52" s="30" t="s">
        <v>17</v>
      </c>
      <c r="V52" s="37" t="s">
        <v>17</v>
      </c>
    </row>
    <row r="53" spans="1:22" ht="15">
      <c r="A53" s="36" t="s">
        <v>9</v>
      </c>
      <c r="B53" s="10" t="s">
        <v>32</v>
      </c>
      <c r="C53" s="10" t="s">
        <v>30</v>
      </c>
      <c r="D53" s="10" t="s">
        <v>183</v>
      </c>
      <c r="E53" s="46" t="s">
        <v>184</v>
      </c>
      <c r="F53" s="10" t="s">
        <v>36</v>
      </c>
      <c r="G53" s="10" t="s">
        <v>82</v>
      </c>
      <c r="H53" s="17" t="s">
        <v>120</v>
      </c>
      <c r="I53" s="42">
        <v>0</v>
      </c>
      <c r="J53" s="40">
        <v>0</v>
      </c>
      <c r="K53" s="41">
        <v>0</v>
      </c>
      <c r="L53" s="40">
        <v>0</v>
      </c>
      <c r="M53" s="40">
        <v>0</v>
      </c>
      <c r="N53" s="43">
        <v>0</v>
      </c>
      <c r="O53" s="42">
        <v>0</v>
      </c>
      <c r="P53" s="40">
        <v>0</v>
      </c>
      <c r="Q53" s="41">
        <v>0</v>
      </c>
      <c r="R53" s="40">
        <v>94.05775</v>
      </c>
      <c r="S53" s="40">
        <v>11.311575</v>
      </c>
      <c r="T53" s="43">
        <v>105.369325</v>
      </c>
      <c r="U53" s="30" t="s">
        <v>17</v>
      </c>
      <c r="V53" s="37" t="s">
        <v>17</v>
      </c>
    </row>
    <row r="54" spans="1:22" ht="15">
      <c r="A54" s="36" t="s">
        <v>9</v>
      </c>
      <c r="B54" s="10" t="s">
        <v>32</v>
      </c>
      <c r="C54" s="10" t="s">
        <v>33</v>
      </c>
      <c r="D54" s="10" t="s">
        <v>141</v>
      </c>
      <c r="E54" s="10" t="s">
        <v>142</v>
      </c>
      <c r="F54" s="10" t="s">
        <v>36</v>
      </c>
      <c r="G54" s="10" t="s">
        <v>143</v>
      </c>
      <c r="H54" s="17" t="s">
        <v>144</v>
      </c>
      <c r="I54" s="42">
        <v>162.865829</v>
      </c>
      <c r="J54" s="40">
        <v>33.156082</v>
      </c>
      <c r="K54" s="41">
        <v>196.021912</v>
      </c>
      <c r="L54" s="40">
        <v>1331.47495</v>
      </c>
      <c r="M54" s="40">
        <v>282.384361</v>
      </c>
      <c r="N54" s="43">
        <v>1613.859311</v>
      </c>
      <c r="O54" s="42">
        <v>139.257125</v>
      </c>
      <c r="P54" s="40">
        <v>15.35232</v>
      </c>
      <c r="Q54" s="41">
        <v>154.609445</v>
      </c>
      <c r="R54" s="40">
        <v>1679.890326</v>
      </c>
      <c r="S54" s="40">
        <v>196.002748</v>
      </c>
      <c r="T54" s="43">
        <v>1875.893073</v>
      </c>
      <c r="U54" s="31">
        <f t="shared" si="1"/>
        <v>26.7852116020467</v>
      </c>
      <c r="V54" s="38">
        <f t="shared" si="2"/>
        <v>-13.968480707748743</v>
      </c>
    </row>
    <row r="55" spans="1:22" ht="15">
      <c r="A55" s="36" t="s">
        <v>9</v>
      </c>
      <c r="B55" s="10" t="s">
        <v>32</v>
      </c>
      <c r="C55" s="10" t="s">
        <v>33</v>
      </c>
      <c r="D55" s="10" t="s">
        <v>145</v>
      </c>
      <c r="E55" s="10" t="s">
        <v>37</v>
      </c>
      <c r="F55" s="10" t="s">
        <v>36</v>
      </c>
      <c r="G55" s="10" t="s">
        <v>37</v>
      </c>
      <c r="H55" s="17" t="s">
        <v>146</v>
      </c>
      <c r="I55" s="42">
        <v>70.057321</v>
      </c>
      <c r="J55" s="40">
        <v>0</v>
      </c>
      <c r="K55" s="41">
        <v>70.057321</v>
      </c>
      <c r="L55" s="40">
        <v>300.575834</v>
      </c>
      <c r="M55" s="40">
        <v>0</v>
      </c>
      <c r="N55" s="43">
        <v>300.575834</v>
      </c>
      <c r="O55" s="42">
        <v>0</v>
      </c>
      <c r="P55" s="40">
        <v>0</v>
      </c>
      <c r="Q55" s="41">
        <v>0</v>
      </c>
      <c r="R55" s="40">
        <v>363.83212</v>
      </c>
      <c r="S55" s="40">
        <v>0</v>
      </c>
      <c r="T55" s="43">
        <v>363.83212</v>
      </c>
      <c r="U55" s="30" t="s">
        <v>17</v>
      </c>
      <c r="V55" s="38">
        <f t="shared" si="2"/>
        <v>-17.386119180461577</v>
      </c>
    </row>
    <row r="56" spans="1:22" ht="15">
      <c r="A56" s="36" t="s">
        <v>9</v>
      </c>
      <c r="B56" s="10" t="s">
        <v>32</v>
      </c>
      <c r="C56" s="10" t="s">
        <v>30</v>
      </c>
      <c r="D56" s="10" t="s">
        <v>171</v>
      </c>
      <c r="E56" s="10" t="s">
        <v>138</v>
      </c>
      <c r="F56" s="10" t="s">
        <v>36</v>
      </c>
      <c r="G56" s="10" t="s">
        <v>65</v>
      </c>
      <c r="H56" s="17" t="s">
        <v>181</v>
      </c>
      <c r="I56" s="42">
        <v>1376.411458</v>
      </c>
      <c r="J56" s="40">
        <v>51.133669</v>
      </c>
      <c r="K56" s="41">
        <v>1427.545127</v>
      </c>
      <c r="L56" s="40">
        <v>12066.188639</v>
      </c>
      <c r="M56" s="40">
        <v>439.696272</v>
      </c>
      <c r="N56" s="43">
        <v>12505.884911</v>
      </c>
      <c r="O56" s="42">
        <v>716.554806</v>
      </c>
      <c r="P56" s="40">
        <v>22.089312</v>
      </c>
      <c r="Q56" s="41">
        <v>738.644118</v>
      </c>
      <c r="R56" s="40">
        <v>8410.348107</v>
      </c>
      <c r="S56" s="40">
        <v>259.951761</v>
      </c>
      <c r="T56" s="43">
        <v>8670.299868</v>
      </c>
      <c r="U56" s="31">
        <f t="shared" si="1"/>
        <v>93.26561901898202</v>
      </c>
      <c r="V56" s="38">
        <f t="shared" si="2"/>
        <v>44.238205153159996</v>
      </c>
    </row>
    <row r="57" spans="1:22" ht="15">
      <c r="A57" s="36" t="s">
        <v>9</v>
      </c>
      <c r="B57" s="10" t="s">
        <v>32</v>
      </c>
      <c r="C57" s="10" t="s">
        <v>30</v>
      </c>
      <c r="D57" s="10" t="s">
        <v>172</v>
      </c>
      <c r="E57" s="10" t="s">
        <v>97</v>
      </c>
      <c r="F57" s="10" t="s">
        <v>20</v>
      </c>
      <c r="G57" s="10" t="s">
        <v>98</v>
      </c>
      <c r="H57" s="17" t="s">
        <v>99</v>
      </c>
      <c r="I57" s="42">
        <v>241.2623</v>
      </c>
      <c r="J57" s="40">
        <v>21.039984</v>
      </c>
      <c r="K57" s="41">
        <v>262.302284</v>
      </c>
      <c r="L57" s="40">
        <v>1427.63286</v>
      </c>
      <c r="M57" s="40">
        <v>113.370323</v>
      </c>
      <c r="N57" s="43">
        <v>1541.003183</v>
      </c>
      <c r="O57" s="42">
        <v>213.44074</v>
      </c>
      <c r="P57" s="40">
        <v>42.452721</v>
      </c>
      <c r="Q57" s="41">
        <v>255.893461</v>
      </c>
      <c r="R57" s="40">
        <v>1488.761131</v>
      </c>
      <c r="S57" s="40">
        <v>293.573345</v>
      </c>
      <c r="T57" s="43">
        <v>1782.334476</v>
      </c>
      <c r="U57" s="31">
        <f t="shared" si="1"/>
        <v>2.5044887723801423</v>
      </c>
      <c r="V57" s="38">
        <f t="shared" si="2"/>
        <v>-13.540179817517028</v>
      </c>
    </row>
    <row r="58" spans="1:22" ht="15">
      <c r="A58" s="36" t="s">
        <v>9</v>
      </c>
      <c r="B58" s="10" t="s">
        <v>32</v>
      </c>
      <c r="C58" s="10" t="s">
        <v>30</v>
      </c>
      <c r="D58" s="10" t="s">
        <v>195</v>
      </c>
      <c r="E58" s="10" t="s">
        <v>148</v>
      </c>
      <c r="F58" s="10" t="s">
        <v>55</v>
      </c>
      <c r="G58" s="10" t="s">
        <v>55</v>
      </c>
      <c r="H58" s="17" t="s">
        <v>125</v>
      </c>
      <c r="I58" s="42">
        <v>1013.2479</v>
      </c>
      <c r="J58" s="40">
        <v>132.319857</v>
      </c>
      <c r="K58" s="41">
        <v>1145.567757</v>
      </c>
      <c r="L58" s="40">
        <v>8902.004526</v>
      </c>
      <c r="M58" s="40">
        <v>1288.835486</v>
      </c>
      <c r="N58" s="43">
        <v>10190.840012</v>
      </c>
      <c r="O58" s="42">
        <v>0</v>
      </c>
      <c r="P58" s="40">
        <v>0</v>
      </c>
      <c r="Q58" s="41">
        <v>0</v>
      </c>
      <c r="R58" s="40">
        <v>0</v>
      </c>
      <c r="S58" s="40">
        <v>0</v>
      </c>
      <c r="T58" s="43">
        <v>0</v>
      </c>
      <c r="U58" s="30" t="s">
        <v>17</v>
      </c>
      <c r="V58" s="37" t="s">
        <v>17</v>
      </c>
    </row>
    <row r="59" spans="1:22" ht="15">
      <c r="A59" s="36" t="s">
        <v>9</v>
      </c>
      <c r="B59" s="10" t="s">
        <v>32</v>
      </c>
      <c r="C59" s="10" t="s">
        <v>30</v>
      </c>
      <c r="D59" s="10" t="s">
        <v>147</v>
      </c>
      <c r="E59" s="10" t="s">
        <v>149</v>
      </c>
      <c r="F59" s="10" t="s">
        <v>150</v>
      </c>
      <c r="G59" s="10" t="s">
        <v>151</v>
      </c>
      <c r="H59" s="17" t="s">
        <v>149</v>
      </c>
      <c r="I59" s="42">
        <v>555.631043</v>
      </c>
      <c r="J59" s="40">
        <v>48.847815</v>
      </c>
      <c r="K59" s="41">
        <v>604.478858</v>
      </c>
      <c r="L59" s="40">
        <v>5455.231647</v>
      </c>
      <c r="M59" s="40">
        <v>357.816785</v>
      </c>
      <c r="N59" s="43">
        <v>5813.048431</v>
      </c>
      <c r="O59" s="42">
        <v>726.943814</v>
      </c>
      <c r="P59" s="40">
        <v>45.168848</v>
      </c>
      <c r="Q59" s="41">
        <v>772.112663</v>
      </c>
      <c r="R59" s="40">
        <v>6562.287926</v>
      </c>
      <c r="S59" s="40">
        <v>505.265191</v>
      </c>
      <c r="T59" s="43">
        <v>7067.553117</v>
      </c>
      <c r="U59" s="31">
        <f t="shared" si="1"/>
        <v>-21.711055009597747</v>
      </c>
      <c r="V59" s="38">
        <f t="shared" si="2"/>
        <v>-17.750198197767574</v>
      </c>
    </row>
    <row r="60" spans="1:22" ht="15">
      <c r="A60" s="36" t="s">
        <v>9</v>
      </c>
      <c r="B60" s="10" t="s">
        <v>32</v>
      </c>
      <c r="C60" s="10" t="s">
        <v>30</v>
      </c>
      <c r="D60" s="10" t="s">
        <v>147</v>
      </c>
      <c r="E60" s="10" t="s">
        <v>148</v>
      </c>
      <c r="F60" s="10" t="s">
        <v>55</v>
      </c>
      <c r="G60" s="10" t="s">
        <v>55</v>
      </c>
      <c r="H60" s="17" t="s">
        <v>125</v>
      </c>
      <c r="I60" s="42">
        <v>0</v>
      </c>
      <c r="J60" s="40">
        <v>0</v>
      </c>
      <c r="K60" s="41">
        <v>0</v>
      </c>
      <c r="L60" s="40">
        <v>997.930331</v>
      </c>
      <c r="M60" s="40">
        <v>127.557001</v>
      </c>
      <c r="N60" s="43">
        <v>1125.487332</v>
      </c>
      <c r="O60" s="42">
        <v>846.060606</v>
      </c>
      <c r="P60" s="40">
        <v>131.744186</v>
      </c>
      <c r="Q60" s="41">
        <v>977.804792</v>
      </c>
      <c r="R60" s="40">
        <v>7454.131994</v>
      </c>
      <c r="S60" s="40">
        <v>1214.093153</v>
      </c>
      <c r="T60" s="43">
        <v>8668.225147</v>
      </c>
      <c r="U60" s="30" t="s">
        <v>17</v>
      </c>
      <c r="V60" s="38">
        <f t="shared" si="2"/>
        <v>-87.01594256132672</v>
      </c>
    </row>
    <row r="61" spans="1:22" ht="15">
      <c r="A61" s="36" t="s">
        <v>9</v>
      </c>
      <c r="B61" s="10" t="s">
        <v>32</v>
      </c>
      <c r="C61" s="10" t="s">
        <v>30</v>
      </c>
      <c r="D61" s="10" t="s">
        <v>215</v>
      </c>
      <c r="E61" s="10" t="s">
        <v>216</v>
      </c>
      <c r="F61" s="10" t="s">
        <v>61</v>
      </c>
      <c r="G61" s="10" t="s">
        <v>62</v>
      </c>
      <c r="H61" s="17" t="s">
        <v>217</v>
      </c>
      <c r="I61" s="42">
        <v>0</v>
      </c>
      <c r="J61" s="40">
        <v>2.38</v>
      </c>
      <c r="K61" s="41">
        <v>2.38</v>
      </c>
      <c r="L61" s="40">
        <v>0</v>
      </c>
      <c r="M61" s="40">
        <v>3.82</v>
      </c>
      <c r="N61" s="43">
        <v>3.82</v>
      </c>
      <c r="O61" s="42">
        <v>0</v>
      </c>
      <c r="P61" s="40">
        <v>0</v>
      </c>
      <c r="Q61" s="41">
        <v>0</v>
      </c>
      <c r="R61" s="40">
        <v>0</v>
      </c>
      <c r="S61" s="40">
        <v>0</v>
      </c>
      <c r="T61" s="43">
        <v>0</v>
      </c>
      <c r="U61" s="30" t="s">
        <v>17</v>
      </c>
      <c r="V61" s="37" t="s">
        <v>17</v>
      </c>
    </row>
    <row r="62" spans="1:22" ht="15">
      <c r="A62" s="36" t="s">
        <v>9</v>
      </c>
      <c r="B62" s="10" t="s">
        <v>32</v>
      </c>
      <c r="C62" s="10" t="s">
        <v>33</v>
      </c>
      <c r="D62" s="10" t="s">
        <v>163</v>
      </c>
      <c r="E62" s="10" t="s">
        <v>156</v>
      </c>
      <c r="F62" s="10" t="s">
        <v>36</v>
      </c>
      <c r="G62" s="10" t="s">
        <v>106</v>
      </c>
      <c r="H62" s="17" t="s">
        <v>156</v>
      </c>
      <c r="I62" s="42">
        <v>0</v>
      </c>
      <c r="J62" s="40">
        <v>0</v>
      </c>
      <c r="K62" s="41">
        <v>0</v>
      </c>
      <c r="L62" s="40">
        <v>0</v>
      </c>
      <c r="M62" s="40">
        <v>0</v>
      </c>
      <c r="N62" s="43">
        <v>0</v>
      </c>
      <c r="O62" s="42">
        <v>0</v>
      </c>
      <c r="P62" s="40">
        <v>0</v>
      </c>
      <c r="Q62" s="41">
        <v>0</v>
      </c>
      <c r="R62" s="40">
        <v>0</v>
      </c>
      <c r="S62" s="40">
        <v>16.9368</v>
      </c>
      <c r="T62" s="43">
        <v>16.9368</v>
      </c>
      <c r="U62" s="30" t="s">
        <v>17</v>
      </c>
      <c r="V62" s="37" t="s">
        <v>17</v>
      </c>
    </row>
    <row r="63" spans="1:22" ht="15">
      <c r="A63" s="36" t="s">
        <v>9</v>
      </c>
      <c r="B63" s="10" t="s">
        <v>32</v>
      </c>
      <c r="C63" s="10" t="s">
        <v>33</v>
      </c>
      <c r="D63" s="10" t="s">
        <v>206</v>
      </c>
      <c r="E63" s="10" t="s">
        <v>207</v>
      </c>
      <c r="F63" s="10" t="s">
        <v>208</v>
      </c>
      <c r="G63" s="10" t="s">
        <v>209</v>
      </c>
      <c r="H63" s="17" t="s">
        <v>210</v>
      </c>
      <c r="I63" s="42">
        <v>0</v>
      </c>
      <c r="J63" s="40">
        <v>0</v>
      </c>
      <c r="K63" s="41">
        <v>0</v>
      </c>
      <c r="L63" s="40">
        <v>0</v>
      </c>
      <c r="M63" s="40">
        <v>2.904834</v>
      </c>
      <c r="N63" s="43">
        <v>2.904834</v>
      </c>
      <c r="O63" s="42">
        <v>0</v>
      </c>
      <c r="P63" s="40">
        <v>0</v>
      </c>
      <c r="Q63" s="41">
        <v>0</v>
      </c>
      <c r="R63" s="40">
        <v>0</v>
      </c>
      <c r="S63" s="40">
        <v>0</v>
      </c>
      <c r="T63" s="43">
        <v>0</v>
      </c>
      <c r="U63" s="30" t="s">
        <v>17</v>
      </c>
      <c r="V63" s="37" t="s">
        <v>17</v>
      </c>
    </row>
    <row r="64" spans="1:22" ht="15">
      <c r="A64" s="36" t="s">
        <v>9</v>
      </c>
      <c r="B64" s="10" t="s">
        <v>32</v>
      </c>
      <c r="C64" s="10" t="s">
        <v>30</v>
      </c>
      <c r="D64" s="10" t="s">
        <v>152</v>
      </c>
      <c r="E64" s="10" t="s">
        <v>153</v>
      </c>
      <c r="F64" s="10" t="s">
        <v>61</v>
      </c>
      <c r="G64" s="10" t="s">
        <v>62</v>
      </c>
      <c r="H64" s="17" t="s">
        <v>74</v>
      </c>
      <c r="I64" s="42">
        <v>350.858966</v>
      </c>
      <c r="J64" s="40">
        <v>60.467381</v>
      </c>
      <c r="K64" s="41">
        <v>411.326347</v>
      </c>
      <c r="L64" s="40">
        <v>3821.639428</v>
      </c>
      <c r="M64" s="40">
        <v>619.835241</v>
      </c>
      <c r="N64" s="43">
        <v>4441.474668</v>
      </c>
      <c r="O64" s="42">
        <v>341.466116</v>
      </c>
      <c r="P64" s="40">
        <v>66.809833</v>
      </c>
      <c r="Q64" s="41">
        <v>408.275949</v>
      </c>
      <c r="R64" s="40">
        <v>3965.037779</v>
      </c>
      <c r="S64" s="40">
        <v>616.50032</v>
      </c>
      <c r="T64" s="43">
        <v>4581.538098</v>
      </c>
      <c r="U64" s="31">
        <f t="shared" si="1"/>
        <v>0.7471412429439939</v>
      </c>
      <c r="V64" s="38">
        <f t="shared" si="2"/>
        <v>-3.057126820819034</v>
      </c>
    </row>
    <row r="65" spans="1:22" ht="15">
      <c r="A65" s="36" t="s">
        <v>9</v>
      </c>
      <c r="B65" s="10" t="s">
        <v>32</v>
      </c>
      <c r="C65" s="10" t="s">
        <v>30</v>
      </c>
      <c r="D65" s="10" t="s">
        <v>154</v>
      </c>
      <c r="E65" s="10" t="s">
        <v>155</v>
      </c>
      <c r="F65" s="10" t="s">
        <v>20</v>
      </c>
      <c r="G65" s="10" t="s">
        <v>102</v>
      </c>
      <c r="H65" s="17" t="s">
        <v>103</v>
      </c>
      <c r="I65" s="42">
        <v>2180.242865</v>
      </c>
      <c r="J65" s="40">
        <v>165.028964</v>
      </c>
      <c r="K65" s="41">
        <v>2345.271829</v>
      </c>
      <c r="L65" s="40">
        <v>18548.37518</v>
      </c>
      <c r="M65" s="40">
        <v>2062.904202</v>
      </c>
      <c r="N65" s="43">
        <v>20611.279382</v>
      </c>
      <c r="O65" s="42">
        <v>1221.1368</v>
      </c>
      <c r="P65" s="40">
        <v>218.801274</v>
      </c>
      <c r="Q65" s="41">
        <v>1439.938074</v>
      </c>
      <c r="R65" s="40">
        <v>12875.120178</v>
      </c>
      <c r="S65" s="40">
        <v>2972.831975</v>
      </c>
      <c r="T65" s="43">
        <v>15847.952153</v>
      </c>
      <c r="U65" s="31">
        <f t="shared" si="1"/>
        <v>62.87310345819775</v>
      </c>
      <c r="V65" s="38">
        <f t="shared" si="2"/>
        <v>30.056421063199057</v>
      </c>
    </row>
    <row r="66" spans="1:22" ht="15">
      <c r="A66" s="36" t="s">
        <v>9</v>
      </c>
      <c r="B66" s="10" t="s">
        <v>32</v>
      </c>
      <c r="C66" s="10" t="s">
        <v>30</v>
      </c>
      <c r="D66" s="10" t="s">
        <v>173</v>
      </c>
      <c r="E66" s="10" t="s">
        <v>174</v>
      </c>
      <c r="F66" s="10" t="s">
        <v>55</v>
      </c>
      <c r="G66" s="10" t="s">
        <v>55</v>
      </c>
      <c r="H66" s="17" t="s">
        <v>175</v>
      </c>
      <c r="I66" s="42">
        <v>0</v>
      </c>
      <c r="J66" s="40">
        <v>0</v>
      </c>
      <c r="K66" s="41">
        <v>0</v>
      </c>
      <c r="L66" s="40">
        <v>32018.4088</v>
      </c>
      <c r="M66" s="40">
        <v>2750.7276</v>
      </c>
      <c r="N66" s="43">
        <v>34769.1364</v>
      </c>
      <c r="O66" s="42">
        <v>0</v>
      </c>
      <c r="P66" s="40">
        <v>0</v>
      </c>
      <c r="Q66" s="41">
        <v>0</v>
      </c>
      <c r="R66" s="40">
        <v>23674.5574</v>
      </c>
      <c r="S66" s="40">
        <v>1205.9034</v>
      </c>
      <c r="T66" s="43">
        <v>24880.4608</v>
      </c>
      <c r="U66" s="30" t="s">
        <v>17</v>
      </c>
      <c r="V66" s="38">
        <f t="shared" si="2"/>
        <v>39.74474459894248</v>
      </c>
    </row>
    <row r="67" spans="1:22" ht="15">
      <c r="A67" s="36" t="s">
        <v>9</v>
      </c>
      <c r="B67" s="10" t="s">
        <v>32</v>
      </c>
      <c r="C67" s="10" t="s">
        <v>30</v>
      </c>
      <c r="D67" s="10" t="s">
        <v>157</v>
      </c>
      <c r="E67" s="10" t="s">
        <v>133</v>
      </c>
      <c r="F67" s="10" t="s">
        <v>61</v>
      </c>
      <c r="G67" s="10" t="s">
        <v>62</v>
      </c>
      <c r="H67" s="17" t="s">
        <v>62</v>
      </c>
      <c r="I67" s="42">
        <v>7633.366057</v>
      </c>
      <c r="J67" s="40">
        <v>252.267456</v>
      </c>
      <c r="K67" s="41">
        <v>7885.633513</v>
      </c>
      <c r="L67" s="40">
        <v>71317.597891</v>
      </c>
      <c r="M67" s="40">
        <v>1857.738191</v>
      </c>
      <c r="N67" s="43">
        <v>73175.336082</v>
      </c>
      <c r="O67" s="42">
        <v>7240.216044</v>
      </c>
      <c r="P67" s="40">
        <v>235.848546</v>
      </c>
      <c r="Q67" s="41">
        <v>7476.06459</v>
      </c>
      <c r="R67" s="40">
        <v>70641.80483</v>
      </c>
      <c r="S67" s="40">
        <v>1819.109084</v>
      </c>
      <c r="T67" s="43">
        <v>72460.913914</v>
      </c>
      <c r="U67" s="31">
        <f t="shared" si="1"/>
        <v>5.478402681911554</v>
      </c>
      <c r="V67" s="38">
        <f t="shared" si="2"/>
        <v>0.9859414260878552</v>
      </c>
    </row>
    <row r="68" spans="1:22" ht="15">
      <c r="A68" s="36" t="s">
        <v>9</v>
      </c>
      <c r="B68" s="10" t="s">
        <v>32</v>
      </c>
      <c r="C68" s="10" t="s">
        <v>30</v>
      </c>
      <c r="D68" s="10" t="s">
        <v>157</v>
      </c>
      <c r="E68" s="10" t="s">
        <v>158</v>
      </c>
      <c r="F68" s="10" t="s">
        <v>61</v>
      </c>
      <c r="G68" s="10" t="s">
        <v>62</v>
      </c>
      <c r="H68" s="17" t="s">
        <v>159</v>
      </c>
      <c r="I68" s="42">
        <v>3241.354159</v>
      </c>
      <c r="J68" s="40">
        <v>95.373252</v>
      </c>
      <c r="K68" s="41">
        <v>3336.727412</v>
      </c>
      <c r="L68" s="40">
        <v>30258.725502</v>
      </c>
      <c r="M68" s="40">
        <v>777.778298</v>
      </c>
      <c r="N68" s="43">
        <v>31036.5038</v>
      </c>
      <c r="O68" s="42">
        <v>3139.242732</v>
      </c>
      <c r="P68" s="40">
        <v>109.184107</v>
      </c>
      <c r="Q68" s="41">
        <v>3248.426839</v>
      </c>
      <c r="R68" s="40">
        <v>25054.061653</v>
      </c>
      <c r="S68" s="40">
        <v>875.691501</v>
      </c>
      <c r="T68" s="43">
        <v>25929.753154</v>
      </c>
      <c r="U68" s="31">
        <f t="shared" si="1"/>
        <v>2.7182564784861363</v>
      </c>
      <c r="V68" s="38">
        <f t="shared" si="2"/>
        <v>19.69455943398448</v>
      </c>
    </row>
    <row r="69" spans="1:22" ht="15">
      <c r="A69" s="36" t="s">
        <v>9</v>
      </c>
      <c r="B69" s="10" t="s">
        <v>32</v>
      </c>
      <c r="C69" s="10" t="s">
        <v>30</v>
      </c>
      <c r="D69" s="10" t="s">
        <v>157</v>
      </c>
      <c r="E69" s="10" t="s">
        <v>160</v>
      </c>
      <c r="F69" s="10" t="s">
        <v>61</v>
      </c>
      <c r="G69" s="10" t="s">
        <v>62</v>
      </c>
      <c r="H69" s="17" t="s">
        <v>62</v>
      </c>
      <c r="I69" s="42">
        <v>1542.518429</v>
      </c>
      <c r="J69" s="40">
        <v>18.150036</v>
      </c>
      <c r="K69" s="41">
        <v>1560.668464</v>
      </c>
      <c r="L69" s="40">
        <v>14367.898982</v>
      </c>
      <c r="M69" s="40">
        <v>173.993948</v>
      </c>
      <c r="N69" s="43">
        <v>14541.89293</v>
      </c>
      <c r="O69" s="42">
        <v>1597.727965</v>
      </c>
      <c r="P69" s="40">
        <v>21.298824</v>
      </c>
      <c r="Q69" s="41">
        <v>1619.026788</v>
      </c>
      <c r="R69" s="40">
        <v>16206.348474</v>
      </c>
      <c r="S69" s="40">
        <v>128.995921</v>
      </c>
      <c r="T69" s="43">
        <v>16335.344396</v>
      </c>
      <c r="U69" s="31">
        <f t="shared" si="1"/>
        <v>-3.604531094392238</v>
      </c>
      <c r="V69" s="38">
        <f t="shared" si="2"/>
        <v>-10.978963298987187</v>
      </c>
    </row>
    <row r="70" spans="1:22" ht="15">
      <c r="A70" s="36" t="s">
        <v>9</v>
      </c>
      <c r="B70" s="10" t="s">
        <v>32</v>
      </c>
      <c r="C70" s="10" t="s">
        <v>30</v>
      </c>
      <c r="D70" s="10" t="s">
        <v>157</v>
      </c>
      <c r="E70" s="10" t="s">
        <v>162</v>
      </c>
      <c r="F70" s="10" t="s">
        <v>61</v>
      </c>
      <c r="G70" s="10" t="s">
        <v>62</v>
      </c>
      <c r="H70" s="17" t="s">
        <v>74</v>
      </c>
      <c r="I70" s="42">
        <v>1236.994742</v>
      </c>
      <c r="J70" s="40">
        <v>11.645336</v>
      </c>
      <c r="K70" s="41">
        <v>1248.640078</v>
      </c>
      <c r="L70" s="40">
        <v>9369.662587</v>
      </c>
      <c r="M70" s="40">
        <v>187.995293</v>
      </c>
      <c r="N70" s="43">
        <v>9557.657879</v>
      </c>
      <c r="O70" s="42">
        <v>1087.160552</v>
      </c>
      <c r="P70" s="40">
        <v>40.35347</v>
      </c>
      <c r="Q70" s="41">
        <v>1127.514022</v>
      </c>
      <c r="R70" s="40">
        <v>11512.12683</v>
      </c>
      <c r="S70" s="40">
        <v>353.637162</v>
      </c>
      <c r="T70" s="43">
        <v>11865.763992</v>
      </c>
      <c r="U70" s="31">
        <f t="shared" si="1"/>
        <v>10.742753849317532</v>
      </c>
      <c r="V70" s="38">
        <f t="shared" si="2"/>
        <v>-19.45181207511075</v>
      </c>
    </row>
    <row r="71" spans="1:22" ht="15">
      <c r="A71" s="36" t="s">
        <v>9</v>
      </c>
      <c r="B71" s="10" t="s">
        <v>32</v>
      </c>
      <c r="C71" s="10" t="s">
        <v>30</v>
      </c>
      <c r="D71" s="10" t="s">
        <v>157</v>
      </c>
      <c r="E71" s="10" t="s">
        <v>161</v>
      </c>
      <c r="F71" s="10" t="s">
        <v>61</v>
      </c>
      <c r="G71" s="10" t="s">
        <v>62</v>
      </c>
      <c r="H71" s="17" t="s">
        <v>159</v>
      </c>
      <c r="I71" s="42">
        <v>90.432288</v>
      </c>
      <c r="J71" s="40">
        <v>5.328144</v>
      </c>
      <c r="K71" s="41">
        <v>95.760432</v>
      </c>
      <c r="L71" s="40">
        <v>1272.2308</v>
      </c>
      <c r="M71" s="40">
        <v>65.06462</v>
      </c>
      <c r="N71" s="43">
        <v>1337.29542</v>
      </c>
      <c r="O71" s="42">
        <v>215.50034</v>
      </c>
      <c r="P71" s="40">
        <v>9.010355</v>
      </c>
      <c r="Q71" s="41">
        <v>224.510695</v>
      </c>
      <c r="R71" s="40">
        <v>2873.14614</v>
      </c>
      <c r="S71" s="40">
        <v>108.345296</v>
      </c>
      <c r="T71" s="43">
        <v>2981.491436</v>
      </c>
      <c r="U71" s="31">
        <f t="shared" si="1"/>
        <v>-57.34705110596179</v>
      </c>
      <c r="V71" s="38">
        <f t="shared" si="2"/>
        <v>-55.14676299744367</v>
      </c>
    </row>
    <row r="72" spans="1:22" ht="15">
      <c r="A72" s="36" t="s">
        <v>9</v>
      </c>
      <c r="B72" s="10" t="s">
        <v>32</v>
      </c>
      <c r="C72" s="10" t="s">
        <v>30</v>
      </c>
      <c r="D72" s="10" t="s">
        <v>157</v>
      </c>
      <c r="E72" s="10" t="s">
        <v>182</v>
      </c>
      <c r="F72" s="10" t="s">
        <v>61</v>
      </c>
      <c r="G72" s="10" t="s">
        <v>62</v>
      </c>
      <c r="H72" s="17" t="s">
        <v>159</v>
      </c>
      <c r="I72" s="42">
        <v>0</v>
      </c>
      <c r="J72" s="40">
        <v>0</v>
      </c>
      <c r="K72" s="41">
        <v>0</v>
      </c>
      <c r="L72" s="40">
        <v>59.135704</v>
      </c>
      <c r="M72" s="40">
        <v>1.084372</v>
      </c>
      <c r="N72" s="43">
        <v>60.220076</v>
      </c>
      <c r="O72" s="42">
        <v>0</v>
      </c>
      <c r="P72" s="40">
        <v>0</v>
      </c>
      <c r="Q72" s="41">
        <v>0</v>
      </c>
      <c r="R72" s="40">
        <v>121.31642</v>
      </c>
      <c r="S72" s="40">
        <v>4.951938</v>
      </c>
      <c r="T72" s="43">
        <v>126.268358</v>
      </c>
      <c r="U72" s="30" t="s">
        <v>17</v>
      </c>
      <c r="V72" s="38">
        <f t="shared" si="2"/>
        <v>-52.307864809646134</v>
      </c>
    </row>
    <row r="73" spans="1:22" ht="15">
      <c r="A73" s="36" t="s">
        <v>9</v>
      </c>
      <c r="B73" s="10" t="s">
        <v>32</v>
      </c>
      <c r="C73" s="10" t="s">
        <v>30</v>
      </c>
      <c r="D73" s="10" t="s">
        <v>157</v>
      </c>
      <c r="E73" s="10" t="s">
        <v>176</v>
      </c>
      <c r="F73" s="10" t="s">
        <v>61</v>
      </c>
      <c r="G73" s="10" t="s">
        <v>62</v>
      </c>
      <c r="H73" s="17" t="s">
        <v>159</v>
      </c>
      <c r="I73" s="42">
        <v>0</v>
      </c>
      <c r="J73" s="40">
        <v>0</v>
      </c>
      <c r="K73" s="41">
        <v>0</v>
      </c>
      <c r="L73" s="40">
        <v>25.21955</v>
      </c>
      <c r="M73" s="40">
        <v>0.199399</v>
      </c>
      <c r="N73" s="43">
        <v>25.418949</v>
      </c>
      <c r="O73" s="42">
        <v>0</v>
      </c>
      <c r="P73" s="40">
        <v>0</v>
      </c>
      <c r="Q73" s="41">
        <v>0</v>
      </c>
      <c r="R73" s="40">
        <v>2.2989</v>
      </c>
      <c r="S73" s="40">
        <v>37.612876</v>
      </c>
      <c r="T73" s="43">
        <v>39.911776</v>
      </c>
      <c r="U73" s="30" t="s">
        <v>17</v>
      </c>
      <c r="V73" s="38">
        <f t="shared" si="2"/>
        <v>-36.312157594791074</v>
      </c>
    </row>
    <row r="74" spans="1:22" ht="15">
      <c r="A74" s="36" t="s">
        <v>9</v>
      </c>
      <c r="B74" s="10" t="s">
        <v>32</v>
      </c>
      <c r="C74" s="10" t="s">
        <v>30</v>
      </c>
      <c r="D74" s="10" t="s">
        <v>157</v>
      </c>
      <c r="E74" s="10" t="s">
        <v>122</v>
      </c>
      <c r="F74" s="10" t="s">
        <v>55</v>
      </c>
      <c r="G74" s="10" t="s">
        <v>55</v>
      </c>
      <c r="H74" s="17" t="s">
        <v>123</v>
      </c>
      <c r="I74" s="42">
        <v>0</v>
      </c>
      <c r="J74" s="40">
        <v>0</v>
      </c>
      <c r="K74" s="41">
        <v>0</v>
      </c>
      <c r="L74" s="40">
        <v>0</v>
      </c>
      <c r="M74" s="40">
        <v>0</v>
      </c>
      <c r="N74" s="43">
        <v>0</v>
      </c>
      <c r="O74" s="42">
        <v>0</v>
      </c>
      <c r="P74" s="40">
        <v>0</v>
      </c>
      <c r="Q74" s="41">
        <v>0</v>
      </c>
      <c r="R74" s="40">
        <v>5819.874638</v>
      </c>
      <c r="S74" s="40">
        <v>150.601057</v>
      </c>
      <c r="T74" s="43">
        <v>5970.475695</v>
      </c>
      <c r="U74" s="30" t="s">
        <v>17</v>
      </c>
      <c r="V74" s="37" t="s">
        <v>17</v>
      </c>
    </row>
    <row r="75" spans="1:22" ht="15">
      <c r="A75" s="36" t="s">
        <v>9</v>
      </c>
      <c r="B75" s="10" t="s">
        <v>32</v>
      </c>
      <c r="C75" s="10" t="s">
        <v>30</v>
      </c>
      <c r="D75" s="10" t="s">
        <v>157</v>
      </c>
      <c r="E75" s="10" t="s">
        <v>196</v>
      </c>
      <c r="F75" s="10" t="s">
        <v>61</v>
      </c>
      <c r="G75" s="10" t="s">
        <v>62</v>
      </c>
      <c r="H75" s="17" t="s">
        <v>62</v>
      </c>
      <c r="I75" s="42">
        <v>0</v>
      </c>
      <c r="J75" s="40">
        <v>0</v>
      </c>
      <c r="K75" s="41">
        <v>0</v>
      </c>
      <c r="L75" s="40">
        <v>0</v>
      </c>
      <c r="M75" s="40">
        <v>0</v>
      </c>
      <c r="N75" s="43">
        <v>0</v>
      </c>
      <c r="O75" s="42">
        <v>236.2881</v>
      </c>
      <c r="P75" s="40">
        <v>0.811264</v>
      </c>
      <c r="Q75" s="41">
        <v>237.099364</v>
      </c>
      <c r="R75" s="40">
        <v>2699.731531</v>
      </c>
      <c r="S75" s="40">
        <v>46.252666</v>
      </c>
      <c r="T75" s="43">
        <v>2745.984197</v>
      </c>
      <c r="U75" s="30" t="s">
        <v>17</v>
      </c>
      <c r="V75" s="37" t="s">
        <v>17</v>
      </c>
    </row>
    <row r="76" spans="1:22" ht="15">
      <c r="A76" s="36" t="s">
        <v>9</v>
      </c>
      <c r="B76" s="10" t="s">
        <v>32</v>
      </c>
      <c r="C76" s="10" t="s">
        <v>30</v>
      </c>
      <c r="D76" s="10" t="s">
        <v>157</v>
      </c>
      <c r="E76" s="10" t="s">
        <v>197</v>
      </c>
      <c r="F76" s="10" t="s">
        <v>61</v>
      </c>
      <c r="G76" s="10" t="s">
        <v>62</v>
      </c>
      <c r="H76" s="17" t="s">
        <v>62</v>
      </c>
      <c r="I76" s="42">
        <v>0</v>
      </c>
      <c r="J76" s="40">
        <v>0</v>
      </c>
      <c r="K76" s="41">
        <v>0</v>
      </c>
      <c r="L76" s="40">
        <v>0</v>
      </c>
      <c r="M76" s="40">
        <v>0</v>
      </c>
      <c r="N76" s="43">
        <v>0</v>
      </c>
      <c r="O76" s="42">
        <v>0</v>
      </c>
      <c r="P76" s="40">
        <v>0</v>
      </c>
      <c r="Q76" s="41">
        <v>0</v>
      </c>
      <c r="R76" s="40">
        <v>4.25334</v>
      </c>
      <c r="S76" s="40">
        <v>0.102701</v>
      </c>
      <c r="T76" s="43">
        <v>4.356041</v>
      </c>
      <c r="U76" s="30" t="s">
        <v>17</v>
      </c>
      <c r="V76" s="37" t="s">
        <v>17</v>
      </c>
    </row>
    <row r="77" spans="1:22" ht="15">
      <c r="A77" s="36"/>
      <c r="B77" s="10"/>
      <c r="C77" s="10"/>
      <c r="D77" s="10"/>
      <c r="E77" s="10"/>
      <c r="F77" s="10"/>
      <c r="G77" s="10"/>
      <c r="H77" s="17"/>
      <c r="I77" s="21"/>
      <c r="J77" s="11"/>
      <c r="K77" s="12"/>
      <c r="L77" s="11"/>
      <c r="M77" s="11"/>
      <c r="N77" s="22"/>
      <c r="O77" s="21"/>
      <c r="P77" s="11"/>
      <c r="Q77" s="12"/>
      <c r="R77" s="11"/>
      <c r="S77" s="11"/>
      <c r="T77" s="22"/>
      <c r="U77" s="31"/>
      <c r="V77" s="38"/>
    </row>
    <row r="78" spans="1:24" s="5" customFormat="1" ht="20.25" customHeight="1">
      <c r="A78" s="64" t="s">
        <v>9</v>
      </c>
      <c r="B78" s="65"/>
      <c r="C78" s="65"/>
      <c r="D78" s="65"/>
      <c r="E78" s="65"/>
      <c r="F78" s="65"/>
      <c r="G78" s="65"/>
      <c r="H78" s="66"/>
      <c r="I78" s="23">
        <f aca="true" t="shared" si="3" ref="I78:T78">SUM(I6:I76)</f>
        <v>92689.25863300002</v>
      </c>
      <c r="J78" s="13">
        <f t="shared" si="3"/>
        <v>8358.253219</v>
      </c>
      <c r="K78" s="13">
        <f t="shared" si="3"/>
        <v>101047.511852</v>
      </c>
      <c r="L78" s="13">
        <f t="shared" si="3"/>
        <v>997241.7625819996</v>
      </c>
      <c r="M78" s="13">
        <f t="shared" si="3"/>
        <v>78747.94933900001</v>
      </c>
      <c r="N78" s="24">
        <f t="shared" si="3"/>
        <v>1075989.7119190006</v>
      </c>
      <c r="O78" s="23">
        <f t="shared" si="3"/>
        <v>99705.30989699998</v>
      </c>
      <c r="P78" s="13">
        <f t="shared" si="3"/>
        <v>7172.939689000002</v>
      </c>
      <c r="Q78" s="13">
        <f t="shared" si="3"/>
        <v>106878.24958500001</v>
      </c>
      <c r="R78" s="13">
        <f t="shared" si="3"/>
        <v>999616.3812520002</v>
      </c>
      <c r="S78" s="13">
        <f t="shared" si="3"/>
        <v>60338.086397</v>
      </c>
      <c r="T78" s="24">
        <f t="shared" si="3"/>
        <v>1059954.4676470004</v>
      </c>
      <c r="U78" s="32">
        <f>+((K78/Q78)-1)*100</f>
        <v>-5.455495159810642</v>
      </c>
      <c r="V78" s="39">
        <f>+((N78/T78)-1)*100</f>
        <v>1.5128238770101943</v>
      </c>
      <c r="X78" s="1"/>
    </row>
    <row r="79" spans="1:22" ht="15.75">
      <c r="A79" s="19"/>
      <c r="B79" s="8"/>
      <c r="C79" s="8"/>
      <c r="D79" s="8"/>
      <c r="E79" s="8"/>
      <c r="F79" s="8"/>
      <c r="G79" s="8"/>
      <c r="H79" s="16"/>
      <c r="I79" s="25"/>
      <c r="J79" s="14"/>
      <c r="K79" s="15"/>
      <c r="L79" s="14"/>
      <c r="M79" s="14"/>
      <c r="N79" s="26"/>
      <c r="O79" s="25"/>
      <c r="P79" s="14"/>
      <c r="Q79" s="15"/>
      <c r="R79" s="14"/>
      <c r="S79" s="14"/>
      <c r="T79" s="26"/>
      <c r="U79" s="31"/>
      <c r="V79" s="38"/>
    </row>
    <row r="80" spans="1:22" ht="15">
      <c r="A80" s="36" t="s">
        <v>221</v>
      </c>
      <c r="B80" s="10"/>
      <c r="C80" s="10" t="s">
        <v>30</v>
      </c>
      <c r="D80" s="10" t="s">
        <v>218</v>
      </c>
      <c r="E80" s="10" t="s">
        <v>219</v>
      </c>
      <c r="F80" s="10" t="s">
        <v>61</v>
      </c>
      <c r="G80" s="10" t="s">
        <v>62</v>
      </c>
      <c r="H80" s="17" t="s">
        <v>220</v>
      </c>
      <c r="I80" s="42">
        <v>0</v>
      </c>
      <c r="J80" s="40">
        <v>0</v>
      </c>
      <c r="K80" s="41">
        <v>0</v>
      </c>
      <c r="L80" s="40">
        <v>0</v>
      </c>
      <c r="M80" s="40">
        <v>4894.176395</v>
      </c>
      <c r="N80" s="43">
        <v>4894.176395</v>
      </c>
      <c r="O80" s="42">
        <v>0</v>
      </c>
      <c r="P80" s="40">
        <v>0</v>
      </c>
      <c r="Q80" s="41">
        <v>0</v>
      </c>
      <c r="R80" s="40">
        <v>0</v>
      </c>
      <c r="S80" s="40">
        <v>0</v>
      </c>
      <c r="T80" s="43">
        <v>0</v>
      </c>
      <c r="U80" s="30" t="s">
        <v>17</v>
      </c>
      <c r="V80" s="37" t="s">
        <v>17</v>
      </c>
    </row>
    <row r="81" spans="1:22" ht="15.75">
      <c r="A81" s="19"/>
      <c r="B81" s="8"/>
      <c r="C81" s="8"/>
      <c r="D81" s="8"/>
      <c r="E81" s="8"/>
      <c r="F81" s="8"/>
      <c r="G81" s="8"/>
      <c r="H81" s="16"/>
      <c r="I81" s="25"/>
      <c r="J81" s="14"/>
      <c r="K81" s="15"/>
      <c r="L81" s="14"/>
      <c r="M81" s="14"/>
      <c r="N81" s="26"/>
      <c r="O81" s="25"/>
      <c r="P81" s="14"/>
      <c r="Q81" s="15"/>
      <c r="R81" s="14"/>
      <c r="S81" s="14"/>
      <c r="T81" s="26"/>
      <c r="U81" s="52"/>
      <c r="V81" s="53"/>
    </row>
    <row r="82" spans="1:22" ht="20.25">
      <c r="A82" s="64" t="s">
        <v>221</v>
      </c>
      <c r="B82" s="65"/>
      <c r="C82" s="65"/>
      <c r="D82" s="65"/>
      <c r="E82" s="65"/>
      <c r="F82" s="65"/>
      <c r="G82" s="65"/>
      <c r="H82" s="66"/>
      <c r="I82" s="23">
        <f>SUM(I80)</f>
        <v>0</v>
      </c>
      <c r="J82" s="13">
        <f aca="true" t="shared" si="4" ref="J82:T82">SUM(J80)</f>
        <v>0</v>
      </c>
      <c r="K82" s="13">
        <f t="shared" si="4"/>
        <v>0</v>
      </c>
      <c r="L82" s="13">
        <f t="shared" si="4"/>
        <v>0</v>
      </c>
      <c r="M82" s="13">
        <f t="shared" si="4"/>
        <v>4894.176395</v>
      </c>
      <c r="N82" s="24">
        <f t="shared" si="4"/>
        <v>4894.176395</v>
      </c>
      <c r="O82" s="23">
        <f t="shared" si="4"/>
        <v>0</v>
      </c>
      <c r="P82" s="13">
        <f t="shared" si="4"/>
        <v>0</v>
      </c>
      <c r="Q82" s="13">
        <f t="shared" si="4"/>
        <v>0</v>
      </c>
      <c r="R82" s="13">
        <f t="shared" si="4"/>
        <v>0</v>
      </c>
      <c r="S82" s="13">
        <f t="shared" si="4"/>
        <v>0</v>
      </c>
      <c r="T82" s="24">
        <f t="shared" si="4"/>
        <v>0</v>
      </c>
      <c r="U82" s="54" t="s">
        <v>17</v>
      </c>
      <c r="V82" s="55" t="s">
        <v>17</v>
      </c>
    </row>
    <row r="83" spans="1:22" ht="15.75">
      <c r="A83" s="19"/>
      <c r="B83" s="8"/>
      <c r="C83" s="8"/>
      <c r="D83" s="8"/>
      <c r="E83" s="8"/>
      <c r="F83" s="8"/>
      <c r="G83" s="8"/>
      <c r="H83" s="16"/>
      <c r="I83" s="25"/>
      <c r="J83" s="14"/>
      <c r="K83" s="15"/>
      <c r="L83" s="14"/>
      <c r="M83" s="14"/>
      <c r="N83" s="26"/>
      <c r="O83" s="25"/>
      <c r="P83" s="14"/>
      <c r="Q83" s="15"/>
      <c r="R83" s="14"/>
      <c r="S83" s="14"/>
      <c r="T83" s="26"/>
      <c r="U83" s="31"/>
      <c r="V83" s="38"/>
    </row>
    <row r="84" spans="1:22" ht="15">
      <c r="A84" s="36" t="s">
        <v>21</v>
      </c>
      <c r="B84" s="10"/>
      <c r="C84" s="10" t="s">
        <v>30</v>
      </c>
      <c r="D84" s="10" t="s">
        <v>22</v>
      </c>
      <c r="E84" s="10" t="s">
        <v>24</v>
      </c>
      <c r="F84" s="10" t="s">
        <v>20</v>
      </c>
      <c r="G84" s="10" t="s">
        <v>20</v>
      </c>
      <c r="H84" s="17" t="s">
        <v>23</v>
      </c>
      <c r="I84" s="42">
        <v>27405.565926</v>
      </c>
      <c r="J84" s="40">
        <v>0</v>
      </c>
      <c r="K84" s="41">
        <v>27405.565926</v>
      </c>
      <c r="L84" s="40">
        <v>260725.339758</v>
      </c>
      <c r="M84" s="40">
        <v>0</v>
      </c>
      <c r="N84" s="43">
        <v>260725.339758</v>
      </c>
      <c r="O84" s="42">
        <v>27585.561389</v>
      </c>
      <c r="P84" s="40">
        <v>0</v>
      </c>
      <c r="Q84" s="41">
        <v>27585.561389</v>
      </c>
      <c r="R84" s="40">
        <v>258845.550576</v>
      </c>
      <c r="S84" s="40">
        <v>0</v>
      </c>
      <c r="T84" s="43">
        <v>258845.550576</v>
      </c>
      <c r="U84" s="31">
        <f>+((K84/Q84)-1)*100</f>
        <v>-0.6524988216182304</v>
      </c>
      <c r="V84" s="38">
        <f>+((N84/T84)-1)*100</f>
        <v>0.7262203958371849</v>
      </c>
    </row>
    <row r="85" spans="1:22" ht="15">
      <c r="A85" s="36" t="s">
        <v>21</v>
      </c>
      <c r="B85" s="10"/>
      <c r="C85" s="10" t="s">
        <v>30</v>
      </c>
      <c r="D85" s="10" t="s">
        <v>218</v>
      </c>
      <c r="E85" s="10" t="s">
        <v>219</v>
      </c>
      <c r="F85" s="10" t="s">
        <v>61</v>
      </c>
      <c r="G85" s="10" t="s">
        <v>62</v>
      </c>
      <c r="H85" s="17" t="s">
        <v>220</v>
      </c>
      <c r="I85" s="42">
        <v>1138.656123</v>
      </c>
      <c r="J85" s="40">
        <v>0</v>
      </c>
      <c r="K85" s="41">
        <v>1138.656123</v>
      </c>
      <c r="L85" s="40">
        <v>2015.578422</v>
      </c>
      <c r="M85" s="40">
        <v>0</v>
      </c>
      <c r="N85" s="43">
        <v>2015.578422</v>
      </c>
      <c r="O85" s="42">
        <v>0</v>
      </c>
      <c r="P85" s="40">
        <v>0</v>
      </c>
      <c r="Q85" s="41">
        <v>0</v>
      </c>
      <c r="R85" s="40">
        <v>0</v>
      </c>
      <c r="S85" s="40">
        <v>0</v>
      </c>
      <c r="T85" s="43">
        <v>0</v>
      </c>
      <c r="U85" s="30" t="s">
        <v>17</v>
      </c>
      <c r="V85" s="37" t="s">
        <v>17</v>
      </c>
    </row>
    <row r="86" spans="1:22" ht="15.75">
      <c r="A86" s="19"/>
      <c r="B86" s="8"/>
      <c r="C86" s="8"/>
      <c r="D86" s="8"/>
      <c r="E86" s="8"/>
      <c r="F86" s="8"/>
      <c r="G86" s="8"/>
      <c r="H86" s="16"/>
      <c r="I86" s="25"/>
      <c r="J86" s="14"/>
      <c r="K86" s="15"/>
      <c r="L86" s="14"/>
      <c r="M86" s="14"/>
      <c r="N86" s="26"/>
      <c r="O86" s="25"/>
      <c r="P86" s="14"/>
      <c r="Q86" s="15"/>
      <c r="R86" s="14"/>
      <c r="S86" s="14"/>
      <c r="T86" s="26"/>
      <c r="U86" s="31"/>
      <c r="V86" s="38"/>
    </row>
    <row r="87" spans="1:22" ht="21" thickBot="1">
      <c r="A87" s="57" t="s">
        <v>18</v>
      </c>
      <c r="B87" s="58"/>
      <c r="C87" s="58"/>
      <c r="D87" s="58"/>
      <c r="E87" s="58"/>
      <c r="F87" s="58"/>
      <c r="G87" s="58"/>
      <c r="H87" s="59"/>
      <c r="I87" s="27">
        <f aca="true" t="shared" si="5" ref="I87:T87">SUM(I84:I85)</f>
        <v>28544.222049</v>
      </c>
      <c r="J87" s="28">
        <f t="shared" si="5"/>
        <v>0</v>
      </c>
      <c r="K87" s="28">
        <f t="shared" si="5"/>
        <v>28544.222049</v>
      </c>
      <c r="L87" s="28">
        <f t="shared" si="5"/>
        <v>262740.91818</v>
      </c>
      <c r="M87" s="28">
        <f t="shared" si="5"/>
        <v>0</v>
      </c>
      <c r="N87" s="29">
        <f t="shared" si="5"/>
        <v>262740.91818</v>
      </c>
      <c r="O87" s="27">
        <f t="shared" si="5"/>
        <v>27585.561389</v>
      </c>
      <c r="P87" s="28">
        <f t="shared" si="5"/>
        <v>0</v>
      </c>
      <c r="Q87" s="28">
        <f t="shared" si="5"/>
        <v>27585.561389</v>
      </c>
      <c r="R87" s="28">
        <f t="shared" si="5"/>
        <v>258845.550576</v>
      </c>
      <c r="S87" s="28">
        <f t="shared" si="5"/>
        <v>0</v>
      </c>
      <c r="T87" s="29">
        <f t="shared" si="5"/>
        <v>258845.550576</v>
      </c>
      <c r="U87" s="50">
        <f>+((K87/Q87)-1)*100</f>
        <v>3.4752262115726795</v>
      </c>
      <c r="V87" s="51">
        <f>+((N87/T87)-1)*100</f>
        <v>1.5049003528674776</v>
      </c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44" t="s">
        <v>25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44" t="s">
        <v>26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>
      <c r="A91" s="44" t="s">
        <v>27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>
      <c r="A92" s="44" t="s">
        <v>28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>
      <c r="A93" s="44" t="s">
        <v>29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>
      <c r="A94" s="6" t="s">
        <v>19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>
      <c r="A95" s="7" t="s">
        <v>31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</sheetData>
  <sheetProtection/>
  <mergeCells count="6">
    <mergeCell ref="A87:H87"/>
    <mergeCell ref="A1:F1"/>
    <mergeCell ref="I3:N3"/>
    <mergeCell ref="O3:T3"/>
    <mergeCell ref="A78:H78"/>
    <mergeCell ref="A82:H82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2009-02-18T17:16:41Z</cp:lastPrinted>
  <dcterms:created xsi:type="dcterms:W3CDTF">2007-03-24T16:54:47Z</dcterms:created>
  <dcterms:modified xsi:type="dcterms:W3CDTF">2012-11-21T00:59:38Z</dcterms:modified>
  <cp:category/>
  <cp:version/>
  <cp:contentType/>
  <cp:contentStatus/>
</cp:coreProperties>
</file>