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9 " sheetId="1" r:id="rId1"/>
  </sheets>
  <definedNames/>
  <calcPr fullCalcOnLoad="1"/>
</workbook>
</file>

<file path=xl/sharedStrings.xml><?xml version="1.0" encoding="utf-8"?>
<sst xmlns="http://schemas.openxmlformats.org/spreadsheetml/2006/main" count="601" uniqueCount="205">
  <si>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</si>
  <si>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</si>
  <si>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</si>
  <si>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</si>
  <si>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</si>
  <si>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</si>
  <si>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</si>
  <si>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</si>
  <si>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</si>
  <si>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</si>
  <si>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</si>
  <si>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</si>
  <si>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</si>
  <si>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</si>
  <si>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</si>
  <si>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</si>
  <si>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</si>
  <si>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</si>
  <si>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---</t>
  </si>
  <si>
    <r>
      <t>h)</t>
    </r>
    <r>
      <rPr>
        <sz val="8"/>
        <rFont val="Arial"/>
        <family val="2"/>
      </rPr>
      <t xml:space="preserve"> Cuenta con dos ubicaciones geográficas, Pasco y Lima. (Referencial).</t>
    </r>
  </si>
  <si>
    <r>
      <t>a)</t>
    </r>
    <r>
      <rPr>
        <sz val="8"/>
        <rFont val="Arial"/>
        <family val="2"/>
      </rPr>
      <t xml:space="preserve"> Cuenta con dos ubicaciones geográficas, Junin y Lima. (Referencial).</t>
    </r>
  </si>
  <si>
    <r>
      <t>b)</t>
    </r>
    <r>
      <rPr>
        <sz val="8"/>
        <rFont val="Arial"/>
        <family val="2"/>
      </rPr>
      <t xml:space="preserve"> Cuenta con dos ubicaciones geográficas, Ica y Lima. (Referencial).</t>
    </r>
  </si>
  <si>
    <r>
      <t>c)</t>
    </r>
    <r>
      <rPr>
        <sz val="8"/>
        <rFont val="Arial"/>
        <family val="2"/>
      </rPr>
      <t xml:space="preserve"> Cuenta con tres ubicaciones geográficas, Huanuco, Lima y Pasco. (Referencial).</t>
    </r>
  </si>
  <si>
    <r>
      <t>e)</t>
    </r>
    <r>
      <rPr>
        <sz val="8"/>
        <rFont val="Arial"/>
        <family val="2"/>
      </rPr>
      <t xml:space="preserve"> Cuenta con dos ubicaciones geográficas, Lima. Y Pasco (Referencial).</t>
    </r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</si>
  <si>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</si>
  <si>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</si>
  <si>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</si>
  <si>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</si>
  <si>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</si>
  <si>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</si>
  <si>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</si>
  <si>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</si>
  <si>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BERGMIN S.A.C.</t>
  </si>
  <si>
    <t>REVOLUCION 3 DE OCTUBRE Nº 2</t>
  </si>
  <si>
    <t>HUANUCO</t>
  </si>
  <si>
    <t>AMBO</t>
  </si>
  <si>
    <t>SAN RAFAEL</t>
  </si>
  <si>
    <t>RÉGIMEN GENERAL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</si>
  <si>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</si>
  <si>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</si>
  <si>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</si>
  <si>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</si>
  <si>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</si>
  <si>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</si>
  <si>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</si>
  <si>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</si>
  <si>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</si>
  <si>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</si>
  <si>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</si>
  <si>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JULCANI</t>
  </si>
  <si>
    <t>ANGARAES</t>
  </si>
  <si>
    <t>CCOCHACCASA</t>
  </si>
  <si>
    <t>PASCO</t>
  </si>
  <si>
    <t>DANIEL ALCIDES CARRION</t>
  </si>
  <si>
    <t>YANAHUANCA</t>
  </si>
  <si>
    <t>RECUPERADA</t>
  </si>
  <si>
    <t>LIRCAY</t>
  </si>
  <si>
    <t>JUNIN</t>
  </si>
  <si>
    <t>YAULI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</si>
  <si>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</si>
  <si>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</si>
  <si>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</si>
  <si>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</si>
  <si>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</si>
  <si>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</si>
  <si>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AREQUIPA</t>
  </si>
  <si>
    <t>CONDESUYOS</t>
  </si>
  <si>
    <t>CAYARANI</t>
  </si>
  <si>
    <t>COMPAÑIA MINERA ARGENTUM S.A.</t>
  </si>
  <si>
    <t>MANUELITA</t>
  </si>
  <si>
    <t>MOROCOCHA</t>
  </si>
  <si>
    <t>COMPAÑIA MINERA ATACOCHA S.A.A.</t>
  </si>
  <si>
    <t>ATACOCHA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</si>
  <si>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</si>
  <si>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</si>
  <si>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</si>
  <si>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</si>
  <si>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</si>
  <si>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</si>
  <si>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</si>
  <si>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COMPAÑIA MINERA HUANCAPETI S.A.C.</t>
  </si>
  <si>
    <t>HUANCAPETI</t>
  </si>
  <si>
    <t>COMPAÑIA MINERA MILPO S.A.A.</t>
  </si>
  <si>
    <t>ICA</t>
  </si>
  <si>
    <t>CHINCHA</t>
  </si>
  <si>
    <t>CHAVIN</t>
  </si>
  <si>
    <t>YANACANCHA</t>
  </si>
  <si>
    <t>COMPAÑIA MINERA RAURA S.A.</t>
  </si>
  <si>
    <t>LAURICOCHA</t>
  </si>
  <si>
    <t>SAN MIGUEL DE CAURI</t>
  </si>
  <si>
    <t>SAN VICENTE</t>
  </si>
  <si>
    <t>CHANCHAMAYO</t>
  </si>
  <si>
    <t>VITOC</t>
  </si>
  <si>
    <t>MINA CORICANCHA</t>
  </si>
  <si>
    <t>LIMA</t>
  </si>
  <si>
    <t>HUAROCHIRI</t>
  </si>
  <si>
    <t>SAN MATEO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</si>
  <si>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</si>
  <si>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</si>
  <si>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</si>
  <si>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</si>
  <si>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</si>
  <si>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</si>
  <si>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</si>
  <si>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</si>
  <si>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</si>
  <si>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</si>
  <si>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</si>
  <si>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</si>
  <si>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EL COFRE</t>
  </si>
  <si>
    <t>PUNO</t>
  </si>
  <si>
    <t>LAMPA</t>
  </si>
  <si>
    <t>PARATIA</t>
  </si>
  <si>
    <t>CORP MINERA CASTROVIRREYNA S A</t>
  </si>
  <si>
    <t>N 1 RELIQUIAS</t>
  </si>
  <si>
    <t>CORPORACION MINERA TOMA LA MANO S.A.</t>
  </si>
  <si>
    <t>TOMA LA MANO Nº 2</t>
  </si>
  <si>
    <t>MARCARA</t>
  </si>
  <si>
    <t>EMPRESA ADMINISTRADORA CERRO S.A.C.</t>
  </si>
  <si>
    <t>CERRO DE PASCO</t>
  </si>
  <si>
    <t>SIMON BOLIVAR</t>
  </si>
  <si>
    <t>EMPRESA ADMINISTRADORA CHUNGAR S.A.C.</t>
  </si>
  <si>
    <t>HUAYLLAY</t>
  </si>
  <si>
    <t>ANIMON</t>
  </si>
  <si>
    <t>EMPRESA MINERA LOS QUENUALES S.A.</t>
  </si>
  <si>
    <t>OYON</t>
  </si>
  <si>
    <t>CASAPALCA-6</t>
  </si>
  <si>
    <t>CHICLA</t>
  </si>
  <si>
    <t>CASAPALCA-8</t>
  </si>
  <si>
    <t>MINERA BATEAS S.A.C.</t>
  </si>
  <si>
    <t>SAN CRISTOBAL</t>
  </si>
  <si>
    <t>CAYLLOMA</t>
  </si>
  <si>
    <t>MINERA COLQUISIRI S.A.</t>
  </si>
  <si>
    <t>MARIA TERESA</t>
  </si>
  <si>
    <t>HUARAL</t>
  </si>
  <si>
    <t>CONTONGA</t>
  </si>
  <si>
    <t>MINERA HUINAC S.A.C.</t>
  </si>
  <si>
    <t>ADMIRADA-ATILA</t>
  </si>
  <si>
    <t>MTZ S.A.C.</t>
  </si>
  <si>
    <t>SUCCHA</t>
  </si>
  <si>
    <t>PAN AMERICAN SILVER S.A. MINA QUIRUVILCA</t>
  </si>
  <si>
    <t>HUARON</t>
  </si>
  <si>
    <t>QUIRUVILCA</t>
  </si>
  <si>
    <t>LA LIBERTAD</t>
  </si>
  <si>
    <t>SANTIAGO DE CHUCO</t>
  </si>
  <si>
    <t>SOCIEDAD MINERA AUSTRIA DUVAZ S.A.C.</t>
  </si>
  <si>
    <t>AUSTRIA DUVAZ</t>
  </si>
  <si>
    <t>SOCIEDAD MINERA CORONA S.A.</t>
  </si>
  <si>
    <t>ACUMULACION YAURICOCHA</t>
  </si>
  <si>
    <t>AQUIA</t>
  </si>
  <si>
    <t>VOLCAN COMPAÑIA MINERA S.A.A.</t>
  </si>
  <si>
    <t>ANDAYCHAGUA</t>
  </si>
  <si>
    <t>HUAY-HUAY</t>
  </si>
  <si>
    <t>CARAHUACRA</t>
  </si>
  <si>
    <t>COLOMBIA Y SOCAVON SANTA ROSA</t>
  </si>
  <si>
    <t>TICLIO</t>
  </si>
  <si>
    <t>S.M.R.L. MAGISTRAL DE HUARAZ S.A.C.</t>
  </si>
  <si>
    <t>MILPO Nº1</t>
  </si>
  <si>
    <t>CHILPES</t>
  </si>
  <si>
    <t>JAUJA</t>
  </si>
  <si>
    <t>MONOBAMBA</t>
  </si>
  <si>
    <t>PALMAPATA</t>
  </si>
  <si>
    <t>SAN RAMON</t>
  </si>
  <si>
    <t>PRODUCCIÓN MINERA METÁLICA DE PLOMO (TMF) - 2012/2011</t>
  </si>
  <si>
    <t>NYRSTAR ANCASH S.A.</t>
  </si>
  <si>
    <t>NYRSTAR CORICANCHA S.A.</t>
  </si>
  <si>
    <t>SOCIEDAD MINERA EL BROCAL S.A.A.</t>
  </si>
  <si>
    <t>COLQUIJIRCA Nº 2</t>
  </si>
  <si>
    <t>TINYAHUARCO</t>
  </si>
  <si>
    <t>MORADA</t>
  </si>
  <si>
    <t>COMPAÑIA MINERA ANCASH S.A.C.</t>
  </si>
  <si>
    <t>CARMELITA</t>
  </si>
  <si>
    <t>RECUAY</t>
  </si>
  <si>
    <t>CATAC</t>
  </si>
  <si>
    <t>HUACHIS</t>
  </si>
  <si>
    <t>S.M.R.L. EBENEZER</t>
  </si>
  <si>
    <t>EBENEZER</t>
  </si>
  <si>
    <t>CAJATAMBO</t>
  </si>
  <si>
    <t>SANTA CECILIA</t>
  </si>
  <si>
    <t>MINERA SANTA LUCIA G S.A.C.</t>
  </si>
  <si>
    <t>GARROSA</t>
  </si>
  <si>
    <t>COMPAÑIA MINERA SAN IGNACIO DE MOROCOCHA S.A.A.</t>
  </si>
  <si>
    <t>MINERA PARON S.A.C</t>
  </si>
  <si>
    <t>ANITA MLM</t>
  </si>
  <si>
    <t>ANTA</t>
  </si>
  <si>
    <t>MALLAY</t>
  </si>
  <si>
    <t>TACAZA</t>
  </si>
  <si>
    <t>SANTA LUCIA</t>
  </si>
  <si>
    <t>TOTAL - JUNIO</t>
  </si>
  <si>
    <t>TOTAL ACUMULADO ENERO - JUNIO</t>
  </si>
  <si>
    <t>TOTAL COMPARADO ACUMULADO - ENERO - JUNIO</t>
  </si>
  <si>
    <t>Var. % 2012/2011 - JUNIO</t>
  </si>
  <si>
    <t>Var. % 2012/2011 - ENERO - JUNIO</t>
  </si>
  <si>
    <t>Cifras ajustadas</t>
  </si>
  <si>
    <t>COMPAÑIA MINERA PAMPAMALI S.A.</t>
  </si>
  <si>
    <t>CORAZON DE JESUS UNO</t>
  </si>
  <si>
    <t>SECCLLA</t>
  </si>
  <si>
    <t>PAN AMERICAN SILVER HUARON S.A.</t>
  </si>
  <si>
    <t>JUPITER CUATRO</t>
  </si>
  <si>
    <t>JUPITER TRES</t>
  </si>
  <si>
    <t>UCHUCCHACUA  h)</t>
  </si>
  <si>
    <t>ANTICONA  a)</t>
  </si>
  <si>
    <t>CERRO LINDO  b)</t>
  </si>
  <si>
    <t>ACUMULACION RAURA  c)</t>
  </si>
  <si>
    <t>ACUMULACION ISCAYCRUZ  e)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</si>
</sst>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4" borderId="13" xfId="0" applyNumberFormat="1" applyFont="1" applyFill="1" applyBorder="1" applyAlignment="1">
      <alignment horizontal="right" vertical="center"/>
    </xf>
    <xf numFmtId="4" fontId="3" fillId="0" borderId="11" xfId="0" applyNumberFormat="1" applyFont="1" applyBorder="1" applyAlignment="1" quotePrefix="1">
      <alignment horizontal="right"/>
    </xf>
    <xf numFmtId="4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2" fillId="22" borderId="14" xfId="0" applyFont="1" applyFill="1" applyBorder="1" applyAlignment="1">
      <alignment horizontal="center" vertical="center" wrapText="1"/>
    </xf>
    <xf numFmtId="0" fontId="2" fillId="22" borderId="15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4" fontId="3" fillId="0" borderId="13" xfId="0" applyNumberFormat="1" applyFont="1" applyBorder="1" applyAlignment="1" quotePrefix="1">
      <alignment horizontal="right"/>
    </xf>
    <xf numFmtId="4" fontId="3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4" borderId="1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2" fillId="22" borderId="16" xfId="0" applyFont="1" applyFill="1" applyBorder="1" applyAlignment="1">
      <alignment horizontal="center" vertical="center" wrapText="1"/>
    </xf>
    <xf numFmtId="0" fontId="2" fillId="22" borderId="17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 wrapText="1"/>
    </xf>
    <xf numFmtId="3" fontId="4" fillId="22" borderId="19" xfId="0" applyNumberFormat="1" applyFont="1" applyFill="1" applyBorder="1" applyAlignment="1">
      <alignment wrapText="1"/>
    </xf>
    <xf numFmtId="3" fontId="4" fillId="22" borderId="20" xfId="0" applyNumberFormat="1" applyFont="1" applyFill="1" applyBorder="1" applyAlignment="1">
      <alignment wrapText="1"/>
    </xf>
    <xf numFmtId="3" fontId="4" fillId="22" borderId="21" xfId="0" applyNumberFormat="1" applyFont="1" applyFill="1" applyBorder="1" applyAlignment="1">
      <alignment wrapText="1"/>
    </xf>
    <xf numFmtId="4" fontId="4" fillId="22" borderId="22" xfId="0" applyNumberFormat="1" applyFont="1" applyFill="1" applyBorder="1" applyAlignment="1">
      <alignment/>
    </xf>
    <xf numFmtId="4" fontId="4" fillId="22" borderId="21" xfId="0" applyNumberFormat="1" applyFont="1" applyFill="1" applyBorder="1" applyAlignment="1">
      <alignment/>
    </xf>
    <xf numFmtId="0" fontId="0" fillId="0" borderId="1" xfId="0" applyBorder="1" applyAlignment="1">
      <alignment wrapText="1"/>
    </xf>
    <xf numFmtId="0" fontId="25" fillId="0" borderId="0" xfId="0" applyFont="1" applyBorder="1" applyAlignment="1">
      <alignment/>
    </xf>
    <xf numFmtId="0" fontId="0" fillId="24" borderId="0" xfId="0" applyFill="1" applyAlignment="1">
      <alignment/>
    </xf>
    <xf numFmtId="0" fontId="2" fillId="22" borderId="23" xfId="0" applyFont="1" applyFill="1" applyBorder="1" applyAlignment="1">
      <alignment horizontal="center" vertical="center" wrapText="1"/>
    </xf>
    <xf numFmtId="0" fontId="2" fillId="22" borderId="24" xfId="0" applyFont="1" applyFill="1" applyBorder="1" applyAlignment="1">
      <alignment horizontal="center" vertical="center" wrapText="1"/>
    </xf>
    <xf numFmtId="0" fontId="2" fillId="22" borderId="25" xfId="0" applyFont="1" applyFill="1" applyBorder="1" applyAlignment="1">
      <alignment horizontal="center" vertical="center" wrapText="1"/>
    </xf>
    <xf numFmtId="0" fontId="5" fillId="22" borderId="19" xfId="0" applyFont="1" applyFill="1" applyBorder="1" applyAlignment="1">
      <alignment horizontal="center" wrapText="1"/>
    </xf>
    <xf numFmtId="0" fontId="5" fillId="22" borderId="20" xfId="0" applyFont="1" applyFill="1" applyBorder="1" applyAlignment="1">
      <alignment horizontal="center" wrapText="1"/>
    </xf>
    <xf numFmtId="0" fontId="5" fillId="22" borderId="26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7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2.7109375" style="1" bestFit="1" customWidth="1"/>
    <col min="4" max="4" width="68.8515625" style="1" customWidth="1"/>
    <col min="5" max="5" width="31.8515625" style="1" bestFit="1" customWidth="1"/>
    <col min="6" max="6" width="15.421875" style="1" bestFit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ht="18">
      <c r="A1" s="34" t="s">
        <v>163</v>
      </c>
    </row>
    <row r="2" ht="13.5" thickBot="1">
      <c r="A2" s="49"/>
    </row>
    <row r="3" spans="1:22" ht="13.5" thickBot="1">
      <c r="A3" s="36"/>
      <c r="I3" s="50">
        <v>2012</v>
      </c>
      <c r="J3" s="51"/>
      <c r="K3" s="51"/>
      <c r="L3" s="51"/>
      <c r="M3" s="51"/>
      <c r="N3" s="52"/>
      <c r="O3" s="50">
        <v>2011</v>
      </c>
      <c r="P3" s="51"/>
      <c r="Q3" s="51"/>
      <c r="R3" s="51"/>
      <c r="S3" s="51"/>
      <c r="T3" s="52"/>
      <c r="U3" s="4"/>
      <c r="V3" s="4"/>
    </row>
    <row r="4" spans="1:22" ht="73.5" customHeight="1">
      <c r="A4" s="39" t="s">
        <v>0</v>
      </c>
      <c r="B4" s="21" t="s">
        <v>1</v>
      </c>
      <c r="C4" s="21" t="s">
        <v>10</v>
      </c>
      <c r="D4" s="21" t="s">
        <v>2</v>
      </c>
      <c r="E4" s="21" t="s">
        <v>3</v>
      </c>
      <c r="F4" s="21" t="s">
        <v>4</v>
      </c>
      <c r="G4" s="21" t="s">
        <v>5</v>
      </c>
      <c r="H4" s="22" t="s">
        <v>6</v>
      </c>
      <c r="I4" s="39" t="s">
        <v>11</v>
      </c>
      <c r="J4" s="21" t="s">
        <v>7</v>
      </c>
      <c r="K4" s="21" t="s">
        <v>188</v>
      </c>
      <c r="L4" s="21" t="s">
        <v>12</v>
      </c>
      <c r="M4" s="21" t="s">
        <v>8</v>
      </c>
      <c r="N4" s="40" t="s">
        <v>189</v>
      </c>
      <c r="O4" s="39" t="s">
        <v>13</v>
      </c>
      <c r="P4" s="21" t="s">
        <v>14</v>
      </c>
      <c r="Q4" s="21" t="s">
        <v>188</v>
      </c>
      <c r="R4" s="21" t="s">
        <v>15</v>
      </c>
      <c r="S4" s="21" t="s">
        <v>16</v>
      </c>
      <c r="T4" s="40" t="s">
        <v>190</v>
      </c>
      <c r="U4" s="41" t="s">
        <v>191</v>
      </c>
      <c r="V4" s="40" t="s">
        <v>192</v>
      </c>
    </row>
    <row r="5" spans="1:22" ht="12.75">
      <c r="A5" s="14"/>
      <c r="B5" s="8"/>
      <c r="C5" s="8"/>
      <c r="D5" s="8"/>
      <c r="E5" s="8"/>
      <c r="F5" s="8"/>
      <c r="G5" s="8"/>
      <c r="H5" s="12"/>
      <c r="I5" s="14"/>
      <c r="J5" s="8"/>
      <c r="K5" s="9"/>
      <c r="L5" s="8"/>
      <c r="M5" s="8"/>
      <c r="N5" s="15"/>
      <c r="O5" s="14"/>
      <c r="P5" s="8"/>
      <c r="Q5" s="9"/>
      <c r="R5" s="8"/>
      <c r="S5" s="8"/>
      <c r="T5" s="15"/>
      <c r="U5" s="13"/>
      <c r="V5" s="23"/>
    </row>
    <row r="6" spans="1:22" ht="15">
      <c r="A6" s="27" t="s">
        <v>9</v>
      </c>
      <c r="B6" s="28" t="s">
        <v>25</v>
      </c>
      <c r="C6" s="28" t="s">
        <v>37</v>
      </c>
      <c r="D6" s="28" t="s">
        <v>27</v>
      </c>
      <c r="E6" s="28" t="s">
        <v>28</v>
      </c>
      <c r="F6" s="28" t="s">
        <v>29</v>
      </c>
      <c r="G6" s="28" t="s">
        <v>30</v>
      </c>
      <c r="H6" s="31" t="s">
        <v>31</v>
      </c>
      <c r="I6" s="32">
        <v>8.422</v>
      </c>
      <c r="J6" s="29">
        <v>0.5445</v>
      </c>
      <c r="K6" s="30">
        <v>8.9665</v>
      </c>
      <c r="L6" s="29">
        <v>107.0983</v>
      </c>
      <c r="M6" s="29">
        <v>8.117308</v>
      </c>
      <c r="N6" s="33">
        <v>115.215608</v>
      </c>
      <c r="O6" s="32">
        <v>0</v>
      </c>
      <c r="P6" s="29">
        <v>0</v>
      </c>
      <c r="Q6" s="30">
        <v>0</v>
      </c>
      <c r="R6" s="29">
        <v>132.592388</v>
      </c>
      <c r="S6" s="29">
        <v>3.681797</v>
      </c>
      <c r="T6" s="33">
        <v>136.274185</v>
      </c>
      <c r="U6" s="18" t="s">
        <v>18</v>
      </c>
      <c r="V6" s="25">
        <f>+((N6/T6)-1)*100</f>
        <v>-15.453093335322453</v>
      </c>
    </row>
    <row r="7" spans="1:22" ht="15">
      <c r="A7" s="27" t="s">
        <v>9</v>
      </c>
      <c r="B7" s="28" t="s">
        <v>25</v>
      </c>
      <c r="C7" s="28" t="s">
        <v>26</v>
      </c>
      <c r="D7" s="28" t="s">
        <v>32</v>
      </c>
      <c r="E7" s="28" t="s">
        <v>33</v>
      </c>
      <c r="F7" s="28" t="s">
        <v>34</v>
      </c>
      <c r="G7" s="28" t="s">
        <v>35</v>
      </c>
      <c r="H7" s="31" t="s">
        <v>36</v>
      </c>
      <c r="I7" s="32">
        <v>0</v>
      </c>
      <c r="J7" s="29">
        <v>0</v>
      </c>
      <c r="K7" s="30">
        <v>0</v>
      </c>
      <c r="L7" s="29">
        <v>0</v>
      </c>
      <c r="M7" s="29">
        <v>0</v>
      </c>
      <c r="N7" s="33">
        <v>0</v>
      </c>
      <c r="O7" s="32">
        <v>0</v>
      </c>
      <c r="P7" s="29">
        <v>0</v>
      </c>
      <c r="Q7" s="30">
        <v>0</v>
      </c>
      <c r="R7" s="29">
        <v>73.723579</v>
      </c>
      <c r="S7" s="29">
        <v>6.648096</v>
      </c>
      <c r="T7" s="33">
        <v>80.371675</v>
      </c>
      <c r="U7" s="18" t="s">
        <v>18</v>
      </c>
      <c r="V7" s="24" t="s">
        <v>18</v>
      </c>
    </row>
    <row r="8" spans="1:22" ht="15">
      <c r="A8" s="27" t="s">
        <v>9</v>
      </c>
      <c r="B8" s="28" t="s">
        <v>25</v>
      </c>
      <c r="C8" s="28" t="s">
        <v>37</v>
      </c>
      <c r="D8" s="28" t="s">
        <v>38</v>
      </c>
      <c r="E8" s="37" t="s">
        <v>39</v>
      </c>
      <c r="F8" s="28" t="s">
        <v>40</v>
      </c>
      <c r="G8" s="28" t="s">
        <v>41</v>
      </c>
      <c r="H8" s="31" t="s">
        <v>42</v>
      </c>
      <c r="I8" s="32">
        <v>43.597549</v>
      </c>
      <c r="J8" s="29">
        <v>0</v>
      </c>
      <c r="K8" s="30">
        <v>43.597549</v>
      </c>
      <c r="L8" s="29">
        <v>290.568718</v>
      </c>
      <c r="M8" s="29">
        <v>0</v>
      </c>
      <c r="N8" s="33">
        <v>290.568718</v>
      </c>
      <c r="O8" s="32">
        <v>43.910978</v>
      </c>
      <c r="P8" s="29">
        <v>0</v>
      </c>
      <c r="Q8" s="30">
        <v>43.910978</v>
      </c>
      <c r="R8" s="29">
        <v>272.226014</v>
      </c>
      <c r="S8" s="29">
        <v>0</v>
      </c>
      <c r="T8" s="33">
        <v>272.226014</v>
      </c>
      <c r="U8" s="19">
        <f>+((K8/Q8)-1)*100</f>
        <v>-0.7137827811532715</v>
      </c>
      <c r="V8" s="25">
        <f>+((N8/T8)-1)*100</f>
        <v>6.738042309211489</v>
      </c>
    </row>
    <row r="9" spans="1:22" ht="15">
      <c r="A9" s="27" t="s">
        <v>9</v>
      </c>
      <c r="B9" s="28" t="s">
        <v>25</v>
      </c>
      <c r="C9" s="28" t="s">
        <v>37</v>
      </c>
      <c r="D9" s="28" t="s">
        <v>43</v>
      </c>
      <c r="E9" s="28" t="s">
        <v>44</v>
      </c>
      <c r="F9" s="28" t="s">
        <v>45</v>
      </c>
      <c r="G9" s="28" t="s">
        <v>46</v>
      </c>
      <c r="H9" s="31" t="s">
        <v>47</v>
      </c>
      <c r="I9" s="32">
        <v>395.979031</v>
      </c>
      <c r="J9" s="29">
        <v>40.867161</v>
      </c>
      <c r="K9" s="30">
        <v>436.846192</v>
      </c>
      <c r="L9" s="29">
        <v>3130.600317</v>
      </c>
      <c r="M9" s="29">
        <v>281.021982</v>
      </c>
      <c r="N9" s="33">
        <v>3411.622299</v>
      </c>
      <c r="O9" s="32">
        <v>492.061405</v>
      </c>
      <c r="P9" s="29">
        <v>44.050635</v>
      </c>
      <c r="Q9" s="30">
        <v>536.112041</v>
      </c>
      <c r="R9" s="29">
        <v>837.220028</v>
      </c>
      <c r="S9" s="29">
        <v>86.566155</v>
      </c>
      <c r="T9" s="33">
        <v>923.786184</v>
      </c>
      <c r="U9" s="19">
        <f>+((K9/Q9)-1)*100</f>
        <v>-18.51587754209759</v>
      </c>
      <c r="V9" s="24" t="s">
        <v>18</v>
      </c>
    </row>
    <row r="10" spans="1:22" ht="15">
      <c r="A10" s="27" t="s">
        <v>9</v>
      </c>
      <c r="B10" s="28" t="s">
        <v>25</v>
      </c>
      <c r="C10" s="28" t="s">
        <v>37</v>
      </c>
      <c r="D10" s="28" t="s">
        <v>48</v>
      </c>
      <c r="E10" s="38" t="s">
        <v>200</v>
      </c>
      <c r="F10" s="28" t="s">
        <v>52</v>
      </c>
      <c r="G10" s="28" t="s">
        <v>53</v>
      </c>
      <c r="H10" s="31" t="s">
        <v>54</v>
      </c>
      <c r="I10" s="32">
        <v>0</v>
      </c>
      <c r="J10" s="29">
        <v>715.395796</v>
      </c>
      <c r="K10" s="30">
        <v>715.395796</v>
      </c>
      <c r="L10" s="29">
        <v>0</v>
      </c>
      <c r="M10" s="29">
        <v>4075.63961</v>
      </c>
      <c r="N10" s="33">
        <v>4075.63961</v>
      </c>
      <c r="O10" s="32">
        <v>0</v>
      </c>
      <c r="P10" s="29">
        <v>592.0681</v>
      </c>
      <c r="Q10" s="30">
        <v>592.0681</v>
      </c>
      <c r="R10" s="29">
        <v>0</v>
      </c>
      <c r="S10" s="29">
        <v>3249.120793</v>
      </c>
      <c r="T10" s="33">
        <v>3249.120793</v>
      </c>
      <c r="U10" s="19">
        <f>+((K10/Q10)-1)*100</f>
        <v>20.829984929098533</v>
      </c>
      <c r="V10" s="25">
        <f>+((N10/T10)-1)*100</f>
        <v>25.438229898398234</v>
      </c>
    </row>
    <row r="11" spans="1:22" ht="15">
      <c r="A11" s="27" t="s">
        <v>9</v>
      </c>
      <c r="B11" s="28" t="s">
        <v>25</v>
      </c>
      <c r="C11" s="28" t="s">
        <v>37</v>
      </c>
      <c r="D11" s="28" t="s">
        <v>48</v>
      </c>
      <c r="E11" s="37" t="s">
        <v>55</v>
      </c>
      <c r="F11" s="28" t="s">
        <v>40</v>
      </c>
      <c r="G11" s="28" t="s">
        <v>50</v>
      </c>
      <c r="H11" s="31" t="s">
        <v>56</v>
      </c>
      <c r="I11" s="32">
        <v>277.18104</v>
      </c>
      <c r="J11" s="29">
        <v>6.9483</v>
      </c>
      <c r="K11" s="30">
        <v>284.12934</v>
      </c>
      <c r="L11" s="29">
        <v>1638.844272</v>
      </c>
      <c r="M11" s="29">
        <v>55.614649</v>
      </c>
      <c r="N11" s="33">
        <v>1694.458921</v>
      </c>
      <c r="O11" s="32">
        <v>187.25355</v>
      </c>
      <c r="P11" s="29">
        <v>5.225178</v>
      </c>
      <c r="Q11" s="30">
        <v>192.478728</v>
      </c>
      <c r="R11" s="29">
        <v>1193.709138</v>
      </c>
      <c r="S11" s="29">
        <v>36.836328</v>
      </c>
      <c r="T11" s="33">
        <v>1230.545466</v>
      </c>
      <c r="U11" s="19">
        <f aca="true" t="shared" si="0" ref="U11:U65">+((K11/Q11)-1)*100</f>
        <v>47.615969282590044</v>
      </c>
      <c r="V11" s="25">
        <f aca="true" t="shared" si="1" ref="V11:V66">+((N11/T11)-1)*100</f>
        <v>37.69982238104479</v>
      </c>
    </row>
    <row r="12" spans="1:22" ht="15">
      <c r="A12" s="27" t="s">
        <v>9</v>
      </c>
      <c r="B12" s="28" t="s">
        <v>25</v>
      </c>
      <c r="C12" s="28" t="s">
        <v>37</v>
      </c>
      <c r="D12" s="28" t="s">
        <v>48</v>
      </c>
      <c r="E12" s="47" t="s">
        <v>49</v>
      </c>
      <c r="F12" s="28" t="s">
        <v>40</v>
      </c>
      <c r="G12" s="28" t="s">
        <v>50</v>
      </c>
      <c r="H12" s="31" t="s">
        <v>51</v>
      </c>
      <c r="I12" s="32">
        <v>199.237888</v>
      </c>
      <c r="J12" s="29">
        <v>0</v>
      </c>
      <c r="K12" s="30">
        <v>199.237888</v>
      </c>
      <c r="L12" s="29">
        <v>1089.165285</v>
      </c>
      <c r="M12" s="29">
        <v>0</v>
      </c>
      <c r="N12" s="33">
        <v>1089.165285</v>
      </c>
      <c r="O12" s="32">
        <v>147.497395</v>
      </c>
      <c r="P12" s="29">
        <v>0</v>
      </c>
      <c r="Q12" s="30">
        <v>147.497395</v>
      </c>
      <c r="R12" s="29">
        <v>945.167098</v>
      </c>
      <c r="S12" s="29">
        <v>0</v>
      </c>
      <c r="T12" s="33">
        <v>945.167098</v>
      </c>
      <c r="U12" s="19">
        <f t="shared" si="0"/>
        <v>35.078919868381384</v>
      </c>
      <c r="V12" s="25">
        <f t="shared" si="1"/>
        <v>15.235209446531117</v>
      </c>
    </row>
    <row r="13" spans="1:22" ht="15">
      <c r="A13" s="27" t="s">
        <v>9</v>
      </c>
      <c r="B13" s="28" t="s">
        <v>25</v>
      </c>
      <c r="C13" s="28" t="s">
        <v>37</v>
      </c>
      <c r="D13" s="28" t="s">
        <v>48</v>
      </c>
      <c r="E13" s="38" t="s">
        <v>185</v>
      </c>
      <c r="F13" s="28" t="s">
        <v>94</v>
      </c>
      <c r="G13" s="28" t="s">
        <v>125</v>
      </c>
      <c r="H13" s="31" t="s">
        <v>125</v>
      </c>
      <c r="I13" s="32">
        <v>0</v>
      </c>
      <c r="J13" s="29">
        <v>362.783358</v>
      </c>
      <c r="K13" s="30">
        <v>362.783358</v>
      </c>
      <c r="L13" s="29">
        <v>0</v>
      </c>
      <c r="M13" s="29">
        <v>681.562796</v>
      </c>
      <c r="N13" s="33">
        <v>681.562796</v>
      </c>
      <c r="O13" s="32">
        <v>0</v>
      </c>
      <c r="P13" s="29">
        <v>0</v>
      </c>
      <c r="Q13" s="30">
        <v>0</v>
      </c>
      <c r="R13" s="29">
        <v>0</v>
      </c>
      <c r="S13" s="29">
        <v>0</v>
      </c>
      <c r="T13" s="33">
        <v>0</v>
      </c>
      <c r="U13" s="18" t="s">
        <v>18</v>
      </c>
      <c r="V13" s="24" t="s">
        <v>18</v>
      </c>
    </row>
    <row r="14" spans="1:22" ht="15">
      <c r="A14" s="27" t="s">
        <v>9</v>
      </c>
      <c r="B14" s="28" t="s">
        <v>25</v>
      </c>
      <c r="C14" s="28" t="s">
        <v>26</v>
      </c>
      <c r="D14" s="28" t="s">
        <v>170</v>
      </c>
      <c r="E14" s="37" t="s">
        <v>171</v>
      </c>
      <c r="F14" s="28" t="s">
        <v>29</v>
      </c>
      <c r="G14" s="28" t="s">
        <v>172</v>
      </c>
      <c r="H14" s="31" t="s">
        <v>173</v>
      </c>
      <c r="I14" s="32">
        <v>0</v>
      </c>
      <c r="J14" s="29">
        <v>0</v>
      </c>
      <c r="K14" s="30">
        <v>0</v>
      </c>
      <c r="L14" s="29">
        <v>90.061379</v>
      </c>
      <c r="M14" s="29">
        <v>16.823193</v>
      </c>
      <c r="N14" s="33">
        <v>106.884572</v>
      </c>
      <c r="O14" s="32">
        <v>0</v>
      </c>
      <c r="P14" s="29">
        <v>0</v>
      </c>
      <c r="Q14" s="30">
        <v>0</v>
      </c>
      <c r="R14" s="29">
        <v>0</v>
      </c>
      <c r="S14" s="29">
        <v>0</v>
      </c>
      <c r="T14" s="33">
        <v>0</v>
      </c>
      <c r="U14" s="18" t="s">
        <v>18</v>
      </c>
      <c r="V14" s="24" t="s">
        <v>18</v>
      </c>
    </row>
    <row r="15" spans="1:22" ht="15">
      <c r="A15" s="27" t="s">
        <v>9</v>
      </c>
      <c r="B15" s="28" t="s">
        <v>25</v>
      </c>
      <c r="C15" s="28" t="s">
        <v>37</v>
      </c>
      <c r="D15" s="28" t="s">
        <v>59</v>
      </c>
      <c r="E15" s="28" t="s">
        <v>60</v>
      </c>
      <c r="F15" s="28" t="s">
        <v>29</v>
      </c>
      <c r="G15" s="28" t="s">
        <v>61</v>
      </c>
      <c r="H15" s="31" t="s">
        <v>62</v>
      </c>
      <c r="I15" s="32">
        <v>601.7592</v>
      </c>
      <c r="J15" s="29">
        <v>0</v>
      </c>
      <c r="K15" s="30">
        <v>601.7592</v>
      </c>
      <c r="L15" s="29">
        <v>1425.4922</v>
      </c>
      <c r="M15" s="29">
        <v>0</v>
      </c>
      <c r="N15" s="33">
        <v>1425.4922</v>
      </c>
      <c r="O15" s="32">
        <v>100.1903</v>
      </c>
      <c r="P15" s="29">
        <v>0</v>
      </c>
      <c r="Q15" s="30">
        <v>100.1903</v>
      </c>
      <c r="R15" s="29">
        <v>1157.8416</v>
      </c>
      <c r="S15" s="29">
        <v>0</v>
      </c>
      <c r="T15" s="33">
        <v>1157.8416</v>
      </c>
      <c r="U15" s="18" t="s">
        <v>18</v>
      </c>
      <c r="V15" s="25">
        <f t="shared" si="1"/>
        <v>23.116339920762897</v>
      </c>
    </row>
    <row r="16" spans="1:22" ht="15">
      <c r="A16" s="27" t="s">
        <v>9</v>
      </c>
      <c r="B16" s="28" t="s">
        <v>25</v>
      </c>
      <c r="C16" s="28" t="s">
        <v>37</v>
      </c>
      <c r="D16" s="28" t="s">
        <v>63</v>
      </c>
      <c r="E16" s="38" t="s">
        <v>64</v>
      </c>
      <c r="F16" s="28" t="s">
        <v>65</v>
      </c>
      <c r="G16" s="28" t="s">
        <v>66</v>
      </c>
      <c r="H16" s="31" t="s">
        <v>67</v>
      </c>
      <c r="I16" s="32">
        <v>0</v>
      </c>
      <c r="J16" s="29">
        <v>90.49253</v>
      </c>
      <c r="K16" s="30">
        <v>90.49253</v>
      </c>
      <c r="L16" s="29">
        <v>0</v>
      </c>
      <c r="M16" s="29">
        <v>625.628539</v>
      </c>
      <c r="N16" s="33">
        <v>625.628539</v>
      </c>
      <c r="O16" s="32">
        <v>0</v>
      </c>
      <c r="P16" s="29">
        <v>48.72558</v>
      </c>
      <c r="Q16" s="30">
        <v>48.72558</v>
      </c>
      <c r="R16" s="29">
        <v>0</v>
      </c>
      <c r="S16" s="29">
        <v>428.105925</v>
      </c>
      <c r="T16" s="33">
        <v>428.105925</v>
      </c>
      <c r="U16" s="19">
        <f t="shared" si="0"/>
        <v>85.71873336346125</v>
      </c>
      <c r="V16" s="25">
        <f t="shared" si="1"/>
        <v>46.138724662593724</v>
      </c>
    </row>
    <row r="17" spans="1:22" ht="15">
      <c r="A17" s="27" t="s">
        <v>9</v>
      </c>
      <c r="B17" s="28" t="s">
        <v>25</v>
      </c>
      <c r="C17" s="28" t="s">
        <v>37</v>
      </c>
      <c r="D17" s="28" t="s">
        <v>68</v>
      </c>
      <c r="E17" s="38" t="s">
        <v>201</v>
      </c>
      <c r="F17" s="28" t="s">
        <v>57</v>
      </c>
      <c r="G17" s="28" t="s">
        <v>58</v>
      </c>
      <c r="H17" s="31" t="s">
        <v>58</v>
      </c>
      <c r="I17" s="32">
        <v>228.49257</v>
      </c>
      <c r="J17" s="29">
        <v>20.894817</v>
      </c>
      <c r="K17" s="30">
        <v>249.387387</v>
      </c>
      <c r="L17" s="29">
        <v>1093.253441</v>
      </c>
      <c r="M17" s="29">
        <v>157.33814</v>
      </c>
      <c r="N17" s="33">
        <v>1250.591581</v>
      </c>
      <c r="O17" s="32">
        <v>115.678013</v>
      </c>
      <c r="P17" s="29">
        <v>20.336042</v>
      </c>
      <c r="Q17" s="30">
        <v>136.014055</v>
      </c>
      <c r="R17" s="29">
        <v>1059.24581</v>
      </c>
      <c r="S17" s="29">
        <v>165.710912</v>
      </c>
      <c r="T17" s="33">
        <v>1224.956722</v>
      </c>
      <c r="U17" s="19">
        <f t="shared" si="0"/>
        <v>83.35412983606729</v>
      </c>
      <c r="V17" s="25">
        <f t="shared" si="1"/>
        <v>2.0927154845230556</v>
      </c>
    </row>
    <row r="18" spans="1:22" ht="15">
      <c r="A18" s="27" t="s">
        <v>9</v>
      </c>
      <c r="B18" s="28" t="s">
        <v>25</v>
      </c>
      <c r="C18" s="28" t="s">
        <v>37</v>
      </c>
      <c r="D18" s="28" t="s">
        <v>68</v>
      </c>
      <c r="E18" s="38" t="s">
        <v>70</v>
      </c>
      <c r="F18" s="28" t="s">
        <v>57</v>
      </c>
      <c r="G18" s="28" t="s">
        <v>58</v>
      </c>
      <c r="H18" s="31" t="s">
        <v>70</v>
      </c>
      <c r="I18" s="32">
        <v>73.50791100000001</v>
      </c>
      <c r="J18" s="29">
        <v>24.361154</v>
      </c>
      <c r="K18" s="30">
        <v>97.869065</v>
      </c>
      <c r="L18" s="29">
        <v>374.843218</v>
      </c>
      <c r="M18" s="29">
        <v>132.467173</v>
      </c>
      <c r="N18" s="33">
        <v>507.310391</v>
      </c>
      <c r="O18" s="32">
        <v>49.065039</v>
      </c>
      <c r="P18" s="29">
        <v>21.203948</v>
      </c>
      <c r="Q18" s="30">
        <v>70.268987</v>
      </c>
      <c r="R18" s="29">
        <v>341.862137</v>
      </c>
      <c r="S18" s="29">
        <v>160.580419</v>
      </c>
      <c r="T18" s="33">
        <v>502.442556</v>
      </c>
      <c r="U18" s="19">
        <f t="shared" si="0"/>
        <v>39.27775136419713</v>
      </c>
      <c r="V18" s="25">
        <f t="shared" si="1"/>
        <v>0.9688341367326325</v>
      </c>
    </row>
    <row r="19" spans="1:22" ht="15">
      <c r="A19" s="27" t="s">
        <v>9</v>
      </c>
      <c r="B19" s="28" t="s">
        <v>25</v>
      </c>
      <c r="C19" s="28" t="s">
        <v>37</v>
      </c>
      <c r="D19" s="28" t="s">
        <v>68</v>
      </c>
      <c r="E19" s="37" t="s">
        <v>69</v>
      </c>
      <c r="F19" s="28" t="s">
        <v>57</v>
      </c>
      <c r="G19" s="28" t="s">
        <v>58</v>
      </c>
      <c r="H19" s="31" t="s">
        <v>58</v>
      </c>
      <c r="I19" s="32">
        <v>58.010498</v>
      </c>
      <c r="J19" s="29">
        <v>9.475666</v>
      </c>
      <c r="K19" s="30">
        <v>67.486164</v>
      </c>
      <c r="L19" s="29">
        <v>350.652471</v>
      </c>
      <c r="M19" s="29">
        <v>61.612161</v>
      </c>
      <c r="N19" s="33">
        <v>412.264632</v>
      </c>
      <c r="O19" s="32">
        <v>73.209205</v>
      </c>
      <c r="P19" s="29">
        <v>14.475706</v>
      </c>
      <c r="Q19" s="30">
        <v>87.684911</v>
      </c>
      <c r="R19" s="29">
        <v>415.779253</v>
      </c>
      <c r="S19" s="29">
        <v>69.158623</v>
      </c>
      <c r="T19" s="33">
        <v>484.937876</v>
      </c>
      <c r="U19" s="19">
        <f t="shared" si="0"/>
        <v>-23.035601872253707</v>
      </c>
      <c r="V19" s="25">
        <f t="shared" si="1"/>
        <v>-14.986093600162508</v>
      </c>
    </row>
    <row r="20" spans="1:22" ht="15">
      <c r="A20" s="27" t="s">
        <v>9</v>
      </c>
      <c r="B20" s="28" t="s">
        <v>25</v>
      </c>
      <c r="C20" s="28" t="s">
        <v>37</v>
      </c>
      <c r="D20" s="28" t="s">
        <v>71</v>
      </c>
      <c r="E20" s="28" t="s">
        <v>72</v>
      </c>
      <c r="F20" s="28" t="s">
        <v>52</v>
      </c>
      <c r="G20" s="28" t="s">
        <v>52</v>
      </c>
      <c r="H20" s="31" t="s">
        <v>73</v>
      </c>
      <c r="I20" s="32">
        <v>736.139445</v>
      </c>
      <c r="J20" s="29">
        <v>70.819415</v>
      </c>
      <c r="K20" s="30">
        <v>806.95886</v>
      </c>
      <c r="L20" s="29">
        <v>4701.127877</v>
      </c>
      <c r="M20" s="29">
        <v>402.802339</v>
      </c>
      <c r="N20" s="33">
        <v>5103.930216</v>
      </c>
      <c r="O20" s="32">
        <v>927.98283</v>
      </c>
      <c r="P20" s="29">
        <v>66.432619</v>
      </c>
      <c r="Q20" s="30">
        <v>994.415449</v>
      </c>
      <c r="R20" s="29">
        <v>4256.688437</v>
      </c>
      <c r="S20" s="29">
        <v>415.851791</v>
      </c>
      <c r="T20" s="33">
        <v>4672.540228</v>
      </c>
      <c r="U20" s="19">
        <f t="shared" si="0"/>
        <v>-18.85093289615616</v>
      </c>
      <c r="V20" s="25">
        <f t="shared" si="1"/>
        <v>9.232451021286314</v>
      </c>
    </row>
    <row r="21" spans="1:22" ht="15">
      <c r="A21" s="27" t="s">
        <v>9</v>
      </c>
      <c r="B21" s="28" t="s">
        <v>25</v>
      </c>
      <c r="C21" s="28" t="s">
        <v>37</v>
      </c>
      <c r="D21" s="28" t="s">
        <v>74</v>
      </c>
      <c r="E21" s="28" t="s">
        <v>75</v>
      </c>
      <c r="F21" s="28" t="s">
        <v>94</v>
      </c>
      <c r="G21" s="28" t="s">
        <v>95</v>
      </c>
      <c r="H21" s="31" t="s">
        <v>127</v>
      </c>
      <c r="I21" s="32">
        <v>37.074384</v>
      </c>
      <c r="J21" s="29">
        <v>0</v>
      </c>
      <c r="K21" s="30">
        <v>37.074384</v>
      </c>
      <c r="L21" s="29">
        <v>2205.00456</v>
      </c>
      <c r="M21" s="29">
        <v>0</v>
      </c>
      <c r="N21" s="33">
        <v>2205.00456</v>
      </c>
      <c r="O21" s="32">
        <v>34.357381</v>
      </c>
      <c r="P21" s="29">
        <v>0</v>
      </c>
      <c r="Q21" s="30">
        <v>34.357381</v>
      </c>
      <c r="R21" s="29">
        <v>2510.171295</v>
      </c>
      <c r="S21" s="29">
        <v>0</v>
      </c>
      <c r="T21" s="33">
        <v>2510.171295</v>
      </c>
      <c r="U21" s="19">
        <f t="shared" si="0"/>
        <v>7.908062026031626</v>
      </c>
      <c r="V21" s="25">
        <f t="shared" si="1"/>
        <v>-12.157207582122409</v>
      </c>
    </row>
    <row r="22" spans="1:22" ht="15">
      <c r="A22" s="27" t="s">
        <v>9</v>
      </c>
      <c r="B22" s="28" t="s">
        <v>25</v>
      </c>
      <c r="C22" s="28" t="s">
        <v>37</v>
      </c>
      <c r="D22" s="28" t="s">
        <v>76</v>
      </c>
      <c r="E22" s="28" t="s">
        <v>77</v>
      </c>
      <c r="F22" s="28" t="s">
        <v>29</v>
      </c>
      <c r="G22" s="28" t="s">
        <v>78</v>
      </c>
      <c r="H22" s="31" t="s">
        <v>79</v>
      </c>
      <c r="I22" s="32">
        <v>223.53856</v>
      </c>
      <c r="J22" s="29">
        <v>11.454695</v>
      </c>
      <c r="K22" s="30">
        <v>234.993255</v>
      </c>
      <c r="L22" s="29">
        <v>499.616755</v>
      </c>
      <c r="M22" s="29">
        <v>43.780684</v>
      </c>
      <c r="N22" s="33">
        <v>543.397439</v>
      </c>
      <c r="O22" s="32">
        <v>95.666318</v>
      </c>
      <c r="P22" s="29">
        <v>9.195556</v>
      </c>
      <c r="Q22" s="30">
        <v>104.861874</v>
      </c>
      <c r="R22" s="29">
        <v>716.501778</v>
      </c>
      <c r="S22" s="29">
        <v>67.173017</v>
      </c>
      <c r="T22" s="33">
        <v>783.674795</v>
      </c>
      <c r="U22" s="18" t="s">
        <v>18</v>
      </c>
      <c r="V22" s="25">
        <f t="shared" si="1"/>
        <v>-30.66033991816721</v>
      </c>
    </row>
    <row r="23" spans="1:22" ht="15">
      <c r="A23" s="27" t="s">
        <v>9</v>
      </c>
      <c r="B23" s="28" t="s">
        <v>25</v>
      </c>
      <c r="C23" s="28" t="s">
        <v>26</v>
      </c>
      <c r="D23" s="28" t="s">
        <v>80</v>
      </c>
      <c r="E23" s="38" t="s">
        <v>81</v>
      </c>
      <c r="F23" s="28" t="s">
        <v>29</v>
      </c>
      <c r="G23" s="28" t="s">
        <v>30</v>
      </c>
      <c r="H23" s="31" t="s">
        <v>30</v>
      </c>
      <c r="I23" s="32">
        <v>0</v>
      </c>
      <c r="J23" s="29">
        <v>0</v>
      </c>
      <c r="K23" s="30">
        <v>0</v>
      </c>
      <c r="L23" s="29">
        <v>0</v>
      </c>
      <c r="M23" s="29">
        <v>0</v>
      </c>
      <c r="N23" s="33">
        <v>0</v>
      </c>
      <c r="O23" s="32">
        <v>0</v>
      </c>
      <c r="P23" s="29">
        <v>0</v>
      </c>
      <c r="Q23" s="30">
        <v>0</v>
      </c>
      <c r="R23" s="29">
        <v>0</v>
      </c>
      <c r="S23" s="29">
        <v>679.891222</v>
      </c>
      <c r="T23" s="33">
        <v>679.891222</v>
      </c>
      <c r="U23" s="18" t="s">
        <v>18</v>
      </c>
      <c r="V23" s="24" t="s">
        <v>18</v>
      </c>
    </row>
    <row r="24" spans="1:22" ht="15">
      <c r="A24" s="27" t="s">
        <v>9</v>
      </c>
      <c r="B24" s="28" t="s">
        <v>25</v>
      </c>
      <c r="C24" s="28" t="s">
        <v>37</v>
      </c>
      <c r="D24" s="28" t="s">
        <v>82</v>
      </c>
      <c r="E24" s="38" t="s">
        <v>202</v>
      </c>
      <c r="F24" s="28" t="s">
        <v>83</v>
      </c>
      <c r="G24" s="28" t="s">
        <v>84</v>
      </c>
      <c r="H24" s="31" t="s">
        <v>85</v>
      </c>
      <c r="I24" s="32">
        <v>720.778</v>
      </c>
      <c r="J24" s="29">
        <v>165.356</v>
      </c>
      <c r="K24" s="30">
        <v>886.134</v>
      </c>
      <c r="L24" s="29">
        <v>4468.8341</v>
      </c>
      <c r="M24" s="29">
        <v>879.5989</v>
      </c>
      <c r="N24" s="33">
        <v>5348.433</v>
      </c>
      <c r="O24" s="32">
        <v>662.29159</v>
      </c>
      <c r="P24" s="29">
        <v>139.13363</v>
      </c>
      <c r="Q24" s="30">
        <v>801.42522</v>
      </c>
      <c r="R24" s="29">
        <v>3511.231728</v>
      </c>
      <c r="S24" s="29">
        <v>854.70429</v>
      </c>
      <c r="T24" s="33">
        <v>4365.936018</v>
      </c>
      <c r="U24" s="19">
        <f t="shared" si="0"/>
        <v>10.569767195497048</v>
      </c>
      <c r="V24" s="25">
        <f t="shared" si="1"/>
        <v>22.503696296723863</v>
      </c>
    </row>
    <row r="25" spans="1:22" ht="15">
      <c r="A25" s="27" t="s">
        <v>9</v>
      </c>
      <c r="B25" s="28" t="s">
        <v>25</v>
      </c>
      <c r="C25" s="28" t="s">
        <v>37</v>
      </c>
      <c r="D25" s="28" t="s">
        <v>82</v>
      </c>
      <c r="E25" s="38" t="s">
        <v>157</v>
      </c>
      <c r="F25" s="28" t="s">
        <v>52</v>
      </c>
      <c r="G25" s="28" t="s">
        <v>52</v>
      </c>
      <c r="H25" s="31" t="s">
        <v>86</v>
      </c>
      <c r="I25" s="32">
        <v>653.044</v>
      </c>
      <c r="J25" s="29">
        <v>70.7817</v>
      </c>
      <c r="K25" s="30">
        <v>723.8257</v>
      </c>
      <c r="L25" s="29">
        <v>3152.1634</v>
      </c>
      <c r="M25" s="29">
        <v>433.5427</v>
      </c>
      <c r="N25" s="33">
        <v>3585.7061</v>
      </c>
      <c r="O25" s="32">
        <v>470.668</v>
      </c>
      <c r="P25" s="29">
        <v>69.9508</v>
      </c>
      <c r="Q25" s="30">
        <v>540.6188</v>
      </c>
      <c r="R25" s="29">
        <v>4089.1461</v>
      </c>
      <c r="S25" s="29">
        <v>489.6304</v>
      </c>
      <c r="T25" s="33">
        <v>4578.7765</v>
      </c>
      <c r="U25" s="19">
        <f t="shared" si="0"/>
        <v>33.888370141770885</v>
      </c>
      <c r="V25" s="25">
        <f t="shared" si="1"/>
        <v>-21.68855369988031</v>
      </c>
    </row>
    <row r="26" spans="1:22" ht="15">
      <c r="A26" s="27" t="s">
        <v>9</v>
      </c>
      <c r="B26" s="28" t="s">
        <v>25</v>
      </c>
      <c r="C26" s="28" t="s">
        <v>26</v>
      </c>
      <c r="D26" s="28" t="s">
        <v>194</v>
      </c>
      <c r="E26" s="38" t="s">
        <v>195</v>
      </c>
      <c r="F26" s="28" t="s">
        <v>40</v>
      </c>
      <c r="G26" s="28" t="s">
        <v>50</v>
      </c>
      <c r="H26" s="31" t="s">
        <v>196</v>
      </c>
      <c r="I26" s="32">
        <v>0</v>
      </c>
      <c r="J26" s="29">
        <v>0</v>
      </c>
      <c r="K26" s="30">
        <v>0</v>
      </c>
      <c r="L26" s="29">
        <v>0</v>
      </c>
      <c r="M26" s="29">
        <v>0</v>
      </c>
      <c r="N26" s="33">
        <v>0</v>
      </c>
      <c r="O26" s="32">
        <v>0</v>
      </c>
      <c r="P26" s="29">
        <v>0</v>
      </c>
      <c r="Q26" s="30">
        <v>0</v>
      </c>
      <c r="R26" s="29">
        <v>84.870969</v>
      </c>
      <c r="S26" s="29">
        <v>0.019044</v>
      </c>
      <c r="T26" s="33">
        <v>84.890013</v>
      </c>
      <c r="U26" s="18" t="s">
        <v>18</v>
      </c>
      <c r="V26" s="24" t="s">
        <v>18</v>
      </c>
    </row>
    <row r="27" spans="1:22" ht="15">
      <c r="A27" s="27" t="s">
        <v>9</v>
      </c>
      <c r="B27" s="28" t="s">
        <v>25</v>
      </c>
      <c r="C27" s="28" t="s">
        <v>37</v>
      </c>
      <c r="D27" s="28" t="s">
        <v>87</v>
      </c>
      <c r="E27" s="38" t="s">
        <v>203</v>
      </c>
      <c r="F27" s="28" t="s">
        <v>34</v>
      </c>
      <c r="G27" s="28" t="s">
        <v>88</v>
      </c>
      <c r="H27" s="31" t="s">
        <v>89</v>
      </c>
      <c r="I27" s="32">
        <v>984.26702</v>
      </c>
      <c r="J27" s="29">
        <v>63.99577</v>
      </c>
      <c r="K27" s="30">
        <v>1048.26279</v>
      </c>
      <c r="L27" s="29">
        <v>6561.46225</v>
      </c>
      <c r="M27" s="29">
        <v>248.20053</v>
      </c>
      <c r="N27" s="33">
        <v>6809.66278</v>
      </c>
      <c r="O27" s="32">
        <v>836.9406</v>
      </c>
      <c r="P27" s="29">
        <v>30.70242</v>
      </c>
      <c r="Q27" s="30">
        <v>867.64302</v>
      </c>
      <c r="R27" s="29">
        <v>4654.82244</v>
      </c>
      <c r="S27" s="29">
        <v>217.93561</v>
      </c>
      <c r="T27" s="33">
        <v>4872.75805</v>
      </c>
      <c r="U27" s="19">
        <f t="shared" si="0"/>
        <v>20.817290733232664</v>
      </c>
      <c r="V27" s="25">
        <f t="shared" si="1"/>
        <v>39.74965943568651</v>
      </c>
    </row>
    <row r="28" spans="1:22" ht="15">
      <c r="A28" s="27" t="s">
        <v>9</v>
      </c>
      <c r="B28" s="28" t="s">
        <v>25</v>
      </c>
      <c r="C28" s="28" t="s">
        <v>37</v>
      </c>
      <c r="D28" s="28" t="s">
        <v>181</v>
      </c>
      <c r="E28" s="38" t="s">
        <v>90</v>
      </c>
      <c r="F28" s="28" t="s">
        <v>57</v>
      </c>
      <c r="G28" s="28" t="s">
        <v>91</v>
      </c>
      <c r="H28" s="31" t="s">
        <v>92</v>
      </c>
      <c r="I28" s="32">
        <v>97.47</v>
      </c>
      <c r="J28" s="29">
        <v>22.791597</v>
      </c>
      <c r="K28" s="30">
        <v>120.261597</v>
      </c>
      <c r="L28" s="29">
        <v>343.128123</v>
      </c>
      <c r="M28" s="29">
        <v>92.464803</v>
      </c>
      <c r="N28" s="33">
        <v>435.592926</v>
      </c>
      <c r="O28" s="32">
        <v>73.691422</v>
      </c>
      <c r="P28" s="29">
        <v>18.72336</v>
      </c>
      <c r="Q28" s="30">
        <v>92.414782</v>
      </c>
      <c r="R28" s="29">
        <v>525.264629</v>
      </c>
      <c r="S28" s="29">
        <v>160.972455</v>
      </c>
      <c r="T28" s="33">
        <v>686.237084</v>
      </c>
      <c r="U28" s="19">
        <f t="shared" si="0"/>
        <v>30.13242513519103</v>
      </c>
      <c r="V28" s="25">
        <f t="shared" si="1"/>
        <v>-36.524426301624935</v>
      </c>
    </row>
    <row r="29" spans="1:22" ht="15">
      <c r="A29" s="27" t="s">
        <v>9</v>
      </c>
      <c r="B29" s="28" t="s">
        <v>25</v>
      </c>
      <c r="C29" s="28" t="s">
        <v>37</v>
      </c>
      <c r="D29" s="28" t="s">
        <v>181</v>
      </c>
      <c r="E29" s="47" t="s">
        <v>161</v>
      </c>
      <c r="F29" s="28" t="s">
        <v>57</v>
      </c>
      <c r="G29" s="28" t="s">
        <v>91</v>
      </c>
      <c r="H29" s="31" t="s">
        <v>162</v>
      </c>
      <c r="I29" s="32">
        <v>53.7225</v>
      </c>
      <c r="J29" s="29">
        <v>13.388139</v>
      </c>
      <c r="K29" s="30">
        <v>67.110639</v>
      </c>
      <c r="L29" s="29">
        <v>185.275426</v>
      </c>
      <c r="M29" s="29">
        <v>57.746725</v>
      </c>
      <c r="N29" s="33">
        <v>243.022151</v>
      </c>
      <c r="O29" s="32">
        <v>0</v>
      </c>
      <c r="P29" s="29">
        <v>0</v>
      </c>
      <c r="Q29" s="30">
        <v>0</v>
      </c>
      <c r="R29" s="29">
        <v>0</v>
      </c>
      <c r="S29" s="29">
        <v>0</v>
      </c>
      <c r="T29" s="33">
        <v>0</v>
      </c>
      <c r="U29" s="18" t="s">
        <v>18</v>
      </c>
      <c r="V29" s="24" t="s">
        <v>18</v>
      </c>
    </row>
    <row r="30" spans="1:22" ht="15">
      <c r="A30" s="27" t="s">
        <v>9</v>
      </c>
      <c r="B30" s="28" t="s">
        <v>25</v>
      </c>
      <c r="C30" s="28" t="s">
        <v>37</v>
      </c>
      <c r="D30" s="28" t="s">
        <v>181</v>
      </c>
      <c r="E30" s="37" t="s">
        <v>158</v>
      </c>
      <c r="F30" s="28" t="s">
        <v>57</v>
      </c>
      <c r="G30" s="28" t="s">
        <v>159</v>
      </c>
      <c r="H30" s="31" t="s">
        <v>160</v>
      </c>
      <c r="I30" s="32">
        <v>10.032</v>
      </c>
      <c r="J30" s="29">
        <v>1.55595</v>
      </c>
      <c r="K30" s="30">
        <v>11.58795</v>
      </c>
      <c r="L30" s="29">
        <v>50.81177</v>
      </c>
      <c r="M30" s="29">
        <v>12.452872</v>
      </c>
      <c r="N30" s="33">
        <v>63.264642</v>
      </c>
      <c r="O30" s="32">
        <v>0</v>
      </c>
      <c r="P30" s="29">
        <v>0</v>
      </c>
      <c r="Q30" s="30">
        <v>0</v>
      </c>
      <c r="R30" s="29">
        <v>0</v>
      </c>
      <c r="S30" s="29">
        <v>0</v>
      </c>
      <c r="T30" s="33">
        <v>0</v>
      </c>
      <c r="U30" s="18" t="s">
        <v>18</v>
      </c>
      <c r="V30" s="24" t="s">
        <v>18</v>
      </c>
    </row>
    <row r="31" spans="1:22" ht="15">
      <c r="A31" s="27" t="s">
        <v>9</v>
      </c>
      <c r="B31" s="28" t="s">
        <v>25</v>
      </c>
      <c r="C31" s="28" t="s">
        <v>37</v>
      </c>
      <c r="D31" s="28" t="s">
        <v>97</v>
      </c>
      <c r="E31" s="28" t="s">
        <v>98</v>
      </c>
      <c r="F31" s="28" t="s">
        <v>94</v>
      </c>
      <c r="G31" s="28" t="s">
        <v>99</v>
      </c>
      <c r="H31" s="31" t="s">
        <v>100</v>
      </c>
      <c r="I31" s="32">
        <v>113.235668</v>
      </c>
      <c r="J31" s="29">
        <v>11.797776</v>
      </c>
      <c r="K31" s="30">
        <v>125.033444</v>
      </c>
      <c r="L31" s="29">
        <v>634.649452</v>
      </c>
      <c r="M31" s="29">
        <v>59.588384</v>
      </c>
      <c r="N31" s="33">
        <v>694.237836</v>
      </c>
      <c r="O31" s="32">
        <v>193.29167</v>
      </c>
      <c r="P31" s="29">
        <v>9.545555</v>
      </c>
      <c r="Q31" s="30">
        <v>202.837225</v>
      </c>
      <c r="R31" s="29">
        <v>1049.935981</v>
      </c>
      <c r="S31" s="29">
        <v>70.434226</v>
      </c>
      <c r="T31" s="33">
        <v>1120.370207</v>
      </c>
      <c r="U31" s="19">
        <f t="shared" si="0"/>
        <v>-38.357742766398026</v>
      </c>
      <c r="V31" s="25">
        <f t="shared" si="1"/>
        <v>-38.034960974288026</v>
      </c>
    </row>
    <row r="32" spans="1:22" ht="15">
      <c r="A32" s="27" t="s">
        <v>9</v>
      </c>
      <c r="B32" s="28" t="s">
        <v>25</v>
      </c>
      <c r="C32" s="28" t="s">
        <v>37</v>
      </c>
      <c r="D32" s="28" t="s">
        <v>101</v>
      </c>
      <c r="E32" s="38" t="s">
        <v>107</v>
      </c>
      <c r="F32" s="28" t="s">
        <v>29</v>
      </c>
      <c r="G32" s="28" t="s">
        <v>103</v>
      </c>
      <c r="H32" s="31" t="s">
        <v>106</v>
      </c>
      <c r="I32" s="32">
        <v>407.281</v>
      </c>
      <c r="J32" s="29">
        <v>49.4764</v>
      </c>
      <c r="K32" s="30">
        <v>456.7574</v>
      </c>
      <c r="L32" s="29">
        <v>2375.018</v>
      </c>
      <c r="M32" s="29">
        <v>316.6497</v>
      </c>
      <c r="N32" s="33">
        <v>2691.6677</v>
      </c>
      <c r="O32" s="32">
        <v>613.872</v>
      </c>
      <c r="P32" s="29">
        <v>71.808</v>
      </c>
      <c r="Q32" s="30">
        <v>685.68</v>
      </c>
      <c r="R32" s="29">
        <v>3404.069</v>
      </c>
      <c r="S32" s="29">
        <v>532.2922</v>
      </c>
      <c r="T32" s="33">
        <v>3936.3612</v>
      </c>
      <c r="U32" s="19">
        <f t="shared" si="0"/>
        <v>-33.38621514409053</v>
      </c>
      <c r="V32" s="25">
        <f t="shared" si="1"/>
        <v>-31.62040871655781</v>
      </c>
    </row>
    <row r="33" spans="1:22" ht="15">
      <c r="A33" s="27" t="s">
        <v>9</v>
      </c>
      <c r="B33" s="28" t="s">
        <v>25</v>
      </c>
      <c r="C33" s="28" t="s">
        <v>37</v>
      </c>
      <c r="D33" s="28" t="s">
        <v>101</v>
      </c>
      <c r="E33" s="28" t="s">
        <v>102</v>
      </c>
      <c r="F33" s="28" t="s">
        <v>29</v>
      </c>
      <c r="G33" s="28" t="s">
        <v>103</v>
      </c>
      <c r="H33" s="31" t="s">
        <v>104</v>
      </c>
      <c r="I33" s="32">
        <v>123.753</v>
      </c>
      <c r="J33" s="29">
        <v>51.2792</v>
      </c>
      <c r="K33" s="30">
        <v>175.0322</v>
      </c>
      <c r="L33" s="29">
        <v>663.14</v>
      </c>
      <c r="M33" s="29">
        <v>228.5589</v>
      </c>
      <c r="N33" s="33">
        <v>891.6989</v>
      </c>
      <c r="O33" s="32">
        <v>141.12</v>
      </c>
      <c r="P33" s="29">
        <v>49.1961</v>
      </c>
      <c r="Q33" s="30">
        <v>190.3161</v>
      </c>
      <c r="R33" s="29">
        <v>638.945</v>
      </c>
      <c r="S33" s="29">
        <v>270.2629</v>
      </c>
      <c r="T33" s="33">
        <v>909.2079</v>
      </c>
      <c r="U33" s="19">
        <f t="shared" si="0"/>
        <v>-8.030797184263449</v>
      </c>
      <c r="V33" s="25">
        <f t="shared" si="1"/>
        <v>-1.9257421762393423</v>
      </c>
    </row>
    <row r="34" spans="1:22" ht="15">
      <c r="A34" s="27" t="s">
        <v>9</v>
      </c>
      <c r="B34" s="28" t="s">
        <v>25</v>
      </c>
      <c r="C34" s="28" t="s">
        <v>37</v>
      </c>
      <c r="D34" s="28" t="s">
        <v>101</v>
      </c>
      <c r="E34" s="38" t="s">
        <v>105</v>
      </c>
      <c r="F34" s="28" t="s">
        <v>29</v>
      </c>
      <c r="G34" s="28" t="s">
        <v>103</v>
      </c>
      <c r="H34" s="31" t="s">
        <v>106</v>
      </c>
      <c r="I34" s="32">
        <v>191.149</v>
      </c>
      <c r="J34" s="29">
        <v>23.1376</v>
      </c>
      <c r="K34" s="30">
        <v>214.2866</v>
      </c>
      <c r="L34" s="29">
        <v>549.791</v>
      </c>
      <c r="M34" s="29">
        <v>72.2466</v>
      </c>
      <c r="N34" s="33">
        <v>622.0376</v>
      </c>
      <c r="O34" s="32">
        <v>28.224</v>
      </c>
      <c r="P34" s="29">
        <v>3.3012</v>
      </c>
      <c r="Q34" s="30">
        <v>31.5252</v>
      </c>
      <c r="R34" s="29">
        <v>115.821</v>
      </c>
      <c r="S34" s="29">
        <v>17.422</v>
      </c>
      <c r="T34" s="33">
        <v>133.243</v>
      </c>
      <c r="U34" s="18" t="s">
        <v>18</v>
      </c>
      <c r="V34" s="24" t="s">
        <v>18</v>
      </c>
    </row>
    <row r="35" spans="1:22" ht="15">
      <c r="A35" s="27" t="s">
        <v>9</v>
      </c>
      <c r="B35" s="28" t="s">
        <v>25</v>
      </c>
      <c r="C35" s="28" t="s">
        <v>37</v>
      </c>
      <c r="D35" s="28" t="s">
        <v>108</v>
      </c>
      <c r="E35" s="28" t="s">
        <v>109</v>
      </c>
      <c r="F35" s="28" t="s">
        <v>110</v>
      </c>
      <c r="G35" s="28" t="s">
        <v>111</v>
      </c>
      <c r="H35" s="31" t="s">
        <v>112</v>
      </c>
      <c r="I35" s="32">
        <v>111.6136</v>
      </c>
      <c r="J35" s="29">
        <v>16.9575</v>
      </c>
      <c r="K35" s="30">
        <v>128.5711</v>
      </c>
      <c r="L35" s="29">
        <v>780.199261</v>
      </c>
      <c r="M35" s="29">
        <v>83.419729</v>
      </c>
      <c r="N35" s="33">
        <v>863.61899</v>
      </c>
      <c r="O35" s="32">
        <v>124.098026</v>
      </c>
      <c r="P35" s="29">
        <v>8.143506</v>
      </c>
      <c r="Q35" s="30">
        <v>132.241532</v>
      </c>
      <c r="R35" s="29">
        <v>124.098026</v>
      </c>
      <c r="S35" s="29">
        <v>8.143506</v>
      </c>
      <c r="T35" s="33">
        <v>132.241532</v>
      </c>
      <c r="U35" s="19">
        <f t="shared" si="0"/>
        <v>-2.77555163229658</v>
      </c>
      <c r="V35" s="24" t="s">
        <v>18</v>
      </c>
    </row>
    <row r="36" spans="1:22" ht="15">
      <c r="A36" s="27" t="s">
        <v>9</v>
      </c>
      <c r="B36" s="28" t="s">
        <v>25</v>
      </c>
      <c r="C36" s="28" t="s">
        <v>37</v>
      </c>
      <c r="D36" s="28" t="s">
        <v>108</v>
      </c>
      <c r="E36" s="28" t="s">
        <v>186</v>
      </c>
      <c r="F36" s="28" t="s">
        <v>110</v>
      </c>
      <c r="G36" s="28" t="s">
        <v>111</v>
      </c>
      <c r="H36" s="31" t="s">
        <v>187</v>
      </c>
      <c r="I36" s="32">
        <v>0</v>
      </c>
      <c r="J36" s="29">
        <v>0</v>
      </c>
      <c r="K36" s="30">
        <v>0</v>
      </c>
      <c r="L36" s="29">
        <v>0</v>
      </c>
      <c r="M36" s="29">
        <v>20.603506</v>
      </c>
      <c r="N36" s="33">
        <v>20.603506</v>
      </c>
      <c r="O36" s="32">
        <v>0</v>
      </c>
      <c r="P36" s="29">
        <v>0</v>
      </c>
      <c r="Q36" s="30">
        <v>0</v>
      </c>
      <c r="R36" s="29">
        <v>0</v>
      </c>
      <c r="S36" s="29">
        <v>0</v>
      </c>
      <c r="T36" s="33">
        <v>0</v>
      </c>
      <c r="U36" s="18" t="s">
        <v>18</v>
      </c>
      <c r="V36" s="24" t="s">
        <v>18</v>
      </c>
    </row>
    <row r="37" spans="1:22" ht="15">
      <c r="A37" s="27" t="s">
        <v>9</v>
      </c>
      <c r="B37" s="28" t="s">
        <v>25</v>
      </c>
      <c r="C37" s="28" t="s">
        <v>37</v>
      </c>
      <c r="D37" s="28" t="s">
        <v>108</v>
      </c>
      <c r="E37" s="28" t="s">
        <v>109</v>
      </c>
      <c r="F37" s="28" t="s">
        <v>110</v>
      </c>
      <c r="G37" s="28" t="s">
        <v>111</v>
      </c>
      <c r="H37" s="31" t="s">
        <v>112</v>
      </c>
      <c r="I37" s="32">
        <v>0</v>
      </c>
      <c r="J37" s="29">
        <v>0</v>
      </c>
      <c r="K37" s="30">
        <v>0</v>
      </c>
      <c r="L37" s="29">
        <v>0</v>
      </c>
      <c r="M37" s="29">
        <v>0</v>
      </c>
      <c r="N37" s="33">
        <v>0</v>
      </c>
      <c r="O37" s="32">
        <v>0</v>
      </c>
      <c r="P37" s="29">
        <v>0</v>
      </c>
      <c r="Q37" s="30">
        <v>0</v>
      </c>
      <c r="R37" s="29">
        <v>659.979237</v>
      </c>
      <c r="S37" s="29">
        <v>41.275325</v>
      </c>
      <c r="T37" s="33">
        <v>701.254562</v>
      </c>
      <c r="U37" s="18" t="s">
        <v>18</v>
      </c>
      <c r="V37" s="24" t="s">
        <v>18</v>
      </c>
    </row>
    <row r="38" spans="1:22" ht="15">
      <c r="A38" s="27" t="s">
        <v>9</v>
      </c>
      <c r="B38" s="28" t="s">
        <v>25</v>
      </c>
      <c r="C38" s="28" t="s">
        <v>37</v>
      </c>
      <c r="D38" s="28" t="s">
        <v>113</v>
      </c>
      <c r="E38" s="28" t="s">
        <v>114</v>
      </c>
      <c r="F38" s="28" t="s">
        <v>40</v>
      </c>
      <c r="G38" s="28" t="s">
        <v>41</v>
      </c>
      <c r="H38" s="31" t="s">
        <v>41</v>
      </c>
      <c r="I38" s="32">
        <v>54.575284</v>
      </c>
      <c r="J38" s="29">
        <v>0</v>
      </c>
      <c r="K38" s="30">
        <v>54.575284</v>
      </c>
      <c r="L38" s="29">
        <v>544.051652</v>
      </c>
      <c r="M38" s="29">
        <v>0</v>
      </c>
      <c r="N38" s="33">
        <v>544.051652</v>
      </c>
      <c r="O38" s="32">
        <v>61.72224</v>
      </c>
      <c r="P38" s="29">
        <v>0</v>
      </c>
      <c r="Q38" s="30">
        <v>61.72224</v>
      </c>
      <c r="R38" s="29">
        <v>346.030441</v>
      </c>
      <c r="S38" s="29">
        <v>0</v>
      </c>
      <c r="T38" s="33">
        <v>346.030441</v>
      </c>
      <c r="U38" s="19">
        <f t="shared" si="0"/>
        <v>-11.57922330751443</v>
      </c>
      <c r="V38" s="25">
        <f t="shared" si="1"/>
        <v>57.22652909603407</v>
      </c>
    </row>
    <row r="39" spans="1:22" ht="15">
      <c r="A39" s="27" t="s">
        <v>9</v>
      </c>
      <c r="B39" s="28" t="s">
        <v>25</v>
      </c>
      <c r="C39" s="28" t="s">
        <v>26</v>
      </c>
      <c r="D39" s="28" t="s">
        <v>115</v>
      </c>
      <c r="E39" s="38" t="s">
        <v>116</v>
      </c>
      <c r="F39" s="28" t="s">
        <v>29</v>
      </c>
      <c r="G39" s="28" t="s">
        <v>78</v>
      </c>
      <c r="H39" s="31" t="s">
        <v>117</v>
      </c>
      <c r="I39" s="32">
        <v>194.898557</v>
      </c>
      <c r="J39" s="29">
        <v>5.025489</v>
      </c>
      <c r="K39" s="30">
        <v>199.924046</v>
      </c>
      <c r="L39" s="29">
        <v>1285.558239</v>
      </c>
      <c r="M39" s="29">
        <v>32.078769</v>
      </c>
      <c r="N39" s="33">
        <v>1317.637008</v>
      </c>
      <c r="O39" s="32">
        <v>0</v>
      </c>
      <c r="P39" s="29">
        <v>0</v>
      </c>
      <c r="Q39" s="30">
        <v>0</v>
      </c>
      <c r="R39" s="29">
        <v>920.435172</v>
      </c>
      <c r="S39" s="29">
        <v>25.110802</v>
      </c>
      <c r="T39" s="33">
        <v>945.545974</v>
      </c>
      <c r="U39" s="18" t="s">
        <v>18</v>
      </c>
      <c r="V39" s="25">
        <f t="shared" si="1"/>
        <v>39.351976977483275</v>
      </c>
    </row>
    <row r="40" spans="1:22" ht="15">
      <c r="A40" s="27" t="s">
        <v>9</v>
      </c>
      <c r="B40" s="28" t="s">
        <v>25</v>
      </c>
      <c r="C40" s="28" t="s">
        <v>37</v>
      </c>
      <c r="D40" s="28" t="s">
        <v>118</v>
      </c>
      <c r="E40" s="38" t="s">
        <v>119</v>
      </c>
      <c r="F40" s="28" t="s">
        <v>52</v>
      </c>
      <c r="G40" s="28" t="s">
        <v>52</v>
      </c>
      <c r="H40" s="31" t="s">
        <v>120</v>
      </c>
      <c r="I40" s="32">
        <v>1363.881211</v>
      </c>
      <c r="J40" s="29">
        <v>110.605147</v>
      </c>
      <c r="K40" s="30">
        <v>1474.486358</v>
      </c>
      <c r="L40" s="29">
        <v>10932.166325</v>
      </c>
      <c r="M40" s="29">
        <v>1549.926903</v>
      </c>
      <c r="N40" s="33">
        <v>12482.093229</v>
      </c>
      <c r="O40" s="32">
        <v>1150.077731</v>
      </c>
      <c r="P40" s="29">
        <v>68.852093</v>
      </c>
      <c r="Q40" s="30">
        <v>1218.929825</v>
      </c>
      <c r="R40" s="29">
        <v>6222.478936</v>
      </c>
      <c r="S40" s="29">
        <v>670.25743</v>
      </c>
      <c r="T40" s="33">
        <v>6892.736366</v>
      </c>
      <c r="U40" s="19">
        <f t="shared" si="0"/>
        <v>20.965647714789505</v>
      </c>
      <c r="V40" s="25">
        <f t="shared" si="1"/>
        <v>81.09053598177324</v>
      </c>
    </row>
    <row r="41" spans="1:22" ht="15">
      <c r="A41" s="27" t="s">
        <v>9</v>
      </c>
      <c r="B41" s="28" t="s">
        <v>25</v>
      </c>
      <c r="C41" s="28" t="s">
        <v>37</v>
      </c>
      <c r="D41" s="28" t="s">
        <v>121</v>
      </c>
      <c r="E41" s="38" t="s">
        <v>123</v>
      </c>
      <c r="F41" s="28" t="s">
        <v>52</v>
      </c>
      <c r="G41" s="28" t="s">
        <v>52</v>
      </c>
      <c r="H41" s="31" t="s">
        <v>122</v>
      </c>
      <c r="I41" s="32">
        <v>1968.169809</v>
      </c>
      <c r="J41" s="29">
        <v>115.549545</v>
      </c>
      <c r="K41" s="30">
        <v>2083.719355</v>
      </c>
      <c r="L41" s="29">
        <v>10738.261985</v>
      </c>
      <c r="M41" s="29">
        <v>661.518111</v>
      </c>
      <c r="N41" s="33">
        <v>11399.780096</v>
      </c>
      <c r="O41" s="32">
        <v>1724.88525</v>
      </c>
      <c r="P41" s="29">
        <v>130.03904</v>
      </c>
      <c r="Q41" s="30">
        <v>1854.92429</v>
      </c>
      <c r="R41" s="29">
        <v>8568.91085</v>
      </c>
      <c r="S41" s="29">
        <v>763.06777</v>
      </c>
      <c r="T41" s="33">
        <v>9331.97862</v>
      </c>
      <c r="U41" s="19">
        <f t="shared" si="0"/>
        <v>12.334469187418984</v>
      </c>
      <c r="V41" s="25">
        <f t="shared" si="1"/>
        <v>22.158232034183566</v>
      </c>
    </row>
    <row r="42" spans="1:22" ht="15">
      <c r="A42" s="27" t="s">
        <v>9</v>
      </c>
      <c r="B42" s="28" t="s">
        <v>25</v>
      </c>
      <c r="C42" s="28" t="s">
        <v>37</v>
      </c>
      <c r="D42" s="28" t="s">
        <v>124</v>
      </c>
      <c r="E42" s="28" t="s">
        <v>126</v>
      </c>
      <c r="F42" s="28" t="s">
        <v>94</v>
      </c>
      <c r="G42" s="28" t="s">
        <v>95</v>
      </c>
      <c r="H42" s="31" t="s">
        <v>127</v>
      </c>
      <c r="I42" s="32">
        <v>572.2866</v>
      </c>
      <c r="J42" s="29">
        <v>52.5552</v>
      </c>
      <c r="K42" s="30">
        <v>624.8418</v>
      </c>
      <c r="L42" s="29">
        <v>4144.2731</v>
      </c>
      <c r="M42" s="29">
        <v>269.4834</v>
      </c>
      <c r="N42" s="33">
        <v>4413.7565</v>
      </c>
      <c r="O42" s="32">
        <v>752.6128</v>
      </c>
      <c r="P42" s="29">
        <v>62.0274</v>
      </c>
      <c r="Q42" s="30">
        <v>814.6402</v>
      </c>
      <c r="R42" s="29">
        <v>1069.1068</v>
      </c>
      <c r="S42" s="29">
        <v>3216.6672</v>
      </c>
      <c r="T42" s="33">
        <v>4285.774</v>
      </c>
      <c r="U42" s="19">
        <f t="shared" si="0"/>
        <v>-23.298432854160644</v>
      </c>
      <c r="V42" s="25">
        <f t="shared" si="1"/>
        <v>2.9862167253802863</v>
      </c>
    </row>
    <row r="43" spans="1:22" ht="15">
      <c r="A43" s="27" t="s">
        <v>9</v>
      </c>
      <c r="B43" s="28" t="s">
        <v>25</v>
      </c>
      <c r="C43" s="28" t="s">
        <v>37</v>
      </c>
      <c r="D43" s="28" t="s">
        <v>124</v>
      </c>
      <c r="E43" s="47" t="s">
        <v>204</v>
      </c>
      <c r="F43" s="28" t="s">
        <v>94</v>
      </c>
      <c r="G43" s="28" t="s">
        <v>125</v>
      </c>
      <c r="H43" s="31" t="s">
        <v>125</v>
      </c>
      <c r="I43" s="32">
        <v>280.3516</v>
      </c>
      <c r="J43" s="29">
        <v>71.63952</v>
      </c>
      <c r="K43" s="30">
        <v>351.99112</v>
      </c>
      <c r="L43" s="29">
        <v>1454.1215</v>
      </c>
      <c r="M43" s="29">
        <v>339.83002</v>
      </c>
      <c r="N43" s="33">
        <v>1793.95152</v>
      </c>
      <c r="O43" s="32">
        <v>512.7101</v>
      </c>
      <c r="P43" s="29">
        <v>121.8726</v>
      </c>
      <c r="Q43" s="30">
        <v>634.5827</v>
      </c>
      <c r="R43" s="29">
        <v>3889.4615</v>
      </c>
      <c r="S43" s="29">
        <v>789.8086</v>
      </c>
      <c r="T43" s="33">
        <v>4679.2701</v>
      </c>
      <c r="U43" s="19">
        <f t="shared" si="0"/>
        <v>-44.5318758295806</v>
      </c>
      <c r="V43" s="25">
        <f t="shared" si="1"/>
        <v>-61.66172326748139</v>
      </c>
    </row>
    <row r="44" spans="1:22" ht="15">
      <c r="A44" s="27" t="s">
        <v>9</v>
      </c>
      <c r="B44" s="28" t="s">
        <v>25</v>
      </c>
      <c r="C44" s="28" t="s">
        <v>37</v>
      </c>
      <c r="D44" s="28" t="s">
        <v>124</v>
      </c>
      <c r="E44" s="28" t="s">
        <v>128</v>
      </c>
      <c r="F44" s="28" t="s">
        <v>94</v>
      </c>
      <c r="G44" s="28" t="s">
        <v>95</v>
      </c>
      <c r="H44" s="31" t="s">
        <v>127</v>
      </c>
      <c r="I44" s="32">
        <v>12.6204</v>
      </c>
      <c r="J44" s="29">
        <v>1.1289</v>
      </c>
      <c r="K44" s="30">
        <v>13.7493</v>
      </c>
      <c r="L44" s="29">
        <v>105.243</v>
      </c>
      <c r="M44" s="29">
        <v>6.8428</v>
      </c>
      <c r="N44" s="33">
        <v>112.0858</v>
      </c>
      <c r="O44" s="32">
        <v>31.7932</v>
      </c>
      <c r="P44" s="29">
        <v>2.5993</v>
      </c>
      <c r="Q44" s="30">
        <v>34.3925</v>
      </c>
      <c r="R44" s="29">
        <v>58.1677</v>
      </c>
      <c r="S44" s="29">
        <v>92.779</v>
      </c>
      <c r="T44" s="33">
        <v>150.9467</v>
      </c>
      <c r="U44" s="19">
        <f t="shared" si="0"/>
        <v>-60.02238860216617</v>
      </c>
      <c r="V44" s="25">
        <f t="shared" si="1"/>
        <v>-25.74478276106731</v>
      </c>
    </row>
    <row r="45" spans="1:22" ht="15">
      <c r="A45" s="27" t="s">
        <v>9</v>
      </c>
      <c r="B45" s="28" t="s">
        <v>25</v>
      </c>
      <c r="C45" s="28" t="s">
        <v>37</v>
      </c>
      <c r="D45" s="28" t="s">
        <v>129</v>
      </c>
      <c r="E45" s="38" t="s">
        <v>130</v>
      </c>
      <c r="F45" s="28" t="s">
        <v>65</v>
      </c>
      <c r="G45" s="28" t="s">
        <v>131</v>
      </c>
      <c r="H45" s="31" t="s">
        <v>131</v>
      </c>
      <c r="I45" s="32">
        <v>526.628516</v>
      </c>
      <c r="J45" s="29">
        <v>14.596643</v>
      </c>
      <c r="K45" s="30">
        <v>541.225159</v>
      </c>
      <c r="L45" s="29">
        <v>3855.02488</v>
      </c>
      <c r="M45" s="29">
        <v>39.503286</v>
      </c>
      <c r="N45" s="33">
        <v>3894.528166</v>
      </c>
      <c r="O45" s="32">
        <v>755.347884</v>
      </c>
      <c r="P45" s="29">
        <v>7.995062</v>
      </c>
      <c r="Q45" s="30">
        <v>763.342946</v>
      </c>
      <c r="R45" s="29">
        <v>4681.359288</v>
      </c>
      <c r="S45" s="29">
        <v>49.711911</v>
      </c>
      <c r="T45" s="33">
        <v>4731.071199</v>
      </c>
      <c r="U45" s="19">
        <f t="shared" si="0"/>
        <v>-29.098033611749653</v>
      </c>
      <c r="V45" s="25">
        <f t="shared" si="1"/>
        <v>-17.681894814367173</v>
      </c>
    </row>
    <row r="46" spans="1:22" ht="15">
      <c r="A46" s="27" t="s">
        <v>9</v>
      </c>
      <c r="B46" s="28" t="s">
        <v>25</v>
      </c>
      <c r="C46" s="28" t="s">
        <v>37</v>
      </c>
      <c r="D46" s="28" t="s">
        <v>132</v>
      </c>
      <c r="E46" s="38" t="s">
        <v>133</v>
      </c>
      <c r="F46" s="28" t="s">
        <v>94</v>
      </c>
      <c r="G46" s="28" t="s">
        <v>134</v>
      </c>
      <c r="H46" s="31" t="s">
        <v>134</v>
      </c>
      <c r="I46" s="32">
        <v>215.230989</v>
      </c>
      <c r="J46" s="29">
        <v>46.922487</v>
      </c>
      <c r="K46" s="30">
        <v>262.153476</v>
      </c>
      <c r="L46" s="29">
        <v>1366.120779</v>
      </c>
      <c r="M46" s="29">
        <v>331.05922</v>
      </c>
      <c r="N46" s="33">
        <v>1697.179999</v>
      </c>
      <c r="O46" s="32">
        <v>243.974707</v>
      </c>
      <c r="P46" s="29">
        <v>81.038178</v>
      </c>
      <c r="Q46" s="30">
        <v>325.012884</v>
      </c>
      <c r="R46" s="29">
        <v>1732.207343</v>
      </c>
      <c r="S46" s="29">
        <v>417.069256</v>
      </c>
      <c r="T46" s="33">
        <v>2149.276599</v>
      </c>
      <c r="U46" s="19">
        <f t="shared" si="0"/>
        <v>-19.340589587211554</v>
      </c>
      <c r="V46" s="25">
        <f t="shared" si="1"/>
        <v>-21.034826332280744</v>
      </c>
    </row>
    <row r="47" spans="1:22" ht="15">
      <c r="A47" s="27" t="s">
        <v>9</v>
      </c>
      <c r="B47" s="28" t="s">
        <v>25</v>
      </c>
      <c r="C47" s="28" t="s">
        <v>26</v>
      </c>
      <c r="D47" s="28" t="s">
        <v>136</v>
      </c>
      <c r="E47" s="47" t="s">
        <v>137</v>
      </c>
      <c r="F47" s="28" t="s">
        <v>29</v>
      </c>
      <c r="G47" s="28" t="s">
        <v>30</v>
      </c>
      <c r="H47" s="31" t="s">
        <v>31</v>
      </c>
      <c r="I47" s="32">
        <v>104.1492</v>
      </c>
      <c r="J47" s="29">
        <v>7.181</v>
      </c>
      <c r="K47" s="30">
        <v>111.3302</v>
      </c>
      <c r="L47" s="29">
        <v>414.468651</v>
      </c>
      <c r="M47" s="29">
        <v>28.111099</v>
      </c>
      <c r="N47" s="33">
        <v>442.57975</v>
      </c>
      <c r="O47" s="32">
        <v>178.87571</v>
      </c>
      <c r="P47" s="29">
        <v>0</v>
      </c>
      <c r="Q47" s="30">
        <v>178.87571</v>
      </c>
      <c r="R47" s="29">
        <v>321.94494</v>
      </c>
      <c r="S47" s="29">
        <v>3.803</v>
      </c>
      <c r="T47" s="33">
        <v>325.74794</v>
      </c>
      <c r="U47" s="19">
        <f t="shared" si="0"/>
        <v>-37.76114152111541</v>
      </c>
      <c r="V47" s="25">
        <f t="shared" si="1"/>
        <v>35.8657095421693</v>
      </c>
    </row>
    <row r="48" spans="1:22" ht="15">
      <c r="A48" s="27" t="s">
        <v>9</v>
      </c>
      <c r="B48" s="28" t="s">
        <v>25</v>
      </c>
      <c r="C48" s="28" t="s">
        <v>26</v>
      </c>
      <c r="D48" s="28" t="s">
        <v>182</v>
      </c>
      <c r="E48" s="38" t="s">
        <v>183</v>
      </c>
      <c r="F48" s="28" t="s">
        <v>29</v>
      </c>
      <c r="G48" s="28" t="s">
        <v>78</v>
      </c>
      <c r="H48" s="31" t="s">
        <v>184</v>
      </c>
      <c r="I48" s="32">
        <v>0</v>
      </c>
      <c r="J48" s="29">
        <v>0</v>
      </c>
      <c r="K48" s="30">
        <v>0</v>
      </c>
      <c r="L48" s="29">
        <v>17.77965</v>
      </c>
      <c r="M48" s="29">
        <v>0</v>
      </c>
      <c r="N48" s="33">
        <v>17.77965</v>
      </c>
      <c r="O48" s="32">
        <v>0</v>
      </c>
      <c r="P48" s="29">
        <v>0</v>
      </c>
      <c r="Q48" s="30">
        <v>0</v>
      </c>
      <c r="R48" s="29">
        <v>0</v>
      </c>
      <c r="S48" s="29">
        <v>0</v>
      </c>
      <c r="T48" s="33">
        <v>0</v>
      </c>
      <c r="U48" s="18" t="s">
        <v>18</v>
      </c>
      <c r="V48" s="24" t="s">
        <v>18</v>
      </c>
    </row>
    <row r="49" spans="1:22" ht="15">
      <c r="A49" s="27" t="s">
        <v>9</v>
      </c>
      <c r="B49" s="28" t="s">
        <v>25</v>
      </c>
      <c r="C49" s="28" t="s">
        <v>26</v>
      </c>
      <c r="D49" s="28" t="s">
        <v>179</v>
      </c>
      <c r="E49" s="38" t="s">
        <v>180</v>
      </c>
      <c r="F49" s="28" t="s">
        <v>29</v>
      </c>
      <c r="G49" s="28" t="s">
        <v>78</v>
      </c>
      <c r="H49" s="31" t="s">
        <v>117</v>
      </c>
      <c r="I49" s="32">
        <v>0</v>
      </c>
      <c r="J49" s="29">
        <v>0</v>
      </c>
      <c r="K49" s="30">
        <v>0</v>
      </c>
      <c r="L49" s="29">
        <v>0</v>
      </c>
      <c r="M49" s="29">
        <v>0</v>
      </c>
      <c r="N49" s="33">
        <v>0</v>
      </c>
      <c r="O49" s="32">
        <v>0</v>
      </c>
      <c r="P49" s="29">
        <v>0</v>
      </c>
      <c r="Q49" s="30">
        <v>0</v>
      </c>
      <c r="R49" s="29">
        <v>155.828257</v>
      </c>
      <c r="S49" s="29">
        <v>0</v>
      </c>
      <c r="T49" s="33">
        <v>155.828257</v>
      </c>
      <c r="U49" s="18" t="s">
        <v>18</v>
      </c>
      <c r="V49" s="24" t="s">
        <v>18</v>
      </c>
    </row>
    <row r="50" spans="1:22" ht="15">
      <c r="A50" s="27" t="s">
        <v>9</v>
      </c>
      <c r="B50" s="28" t="s">
        <v>25</v>
      </c>
      <c r="C50" s="28" t="s">
        <v>26</v>
      </c>
      <c r="D50" s="28" t="s">
        <v>138</v>
      </c>
      <c r="E50" s="47" t="s">
        <v>30</v>
      </c>
      <c r="F50" s="28" t="s">
        <v>29</v>
      </c>
      <c r="G50" s="28" t="s">
        <v>30</v>
      </c>
      <c r="H50" s="31" t="s">
        <v>139</v>
      </c>
      <c r="I50" s="32">
        <v>0</v>
      </c>
      <c r="J50" s="29">
        <v>0</v>
      </c>
      <c r="K50" s="30">
        <v>0</v>
      </c>
      <c r="L50" s="29">
        <v>93.204006</v>
      </c>
      <c r="M50" s="29">
        <v>0</v>
      </c>
      <c r="N50" s="33">
        <v>93.204006</v>
      </c>
      <c r="O50" s="32">
        <v>58.046688</v>
      </c>
      <c r="P50" s="29">
        <v>0</v>
      </c>
      <c r="Q50" s="30">
        <v>58.046688</v>
      </c>
      <c r="R50" s="29">
        <v>209.178672</v>
      </c>
      <c r="S50" s="29">
        <v>0</v>
      </c>
      <c r="T50" s="33">
        <v>209.178672</v>
      </c>
      <c r="U50" s="18" t="s">
        <v>18</v>
      </c>
      <c r="V50" s="25">
        <f t="shared" si="1"/>
        <v>-55.442873258130255</v>
      </c>
    </row>
    <row r="51" spans="1:22" ht="15">
      <c r="A51" s="27" t="s">
        <v>9</v>
      </c>
      <c r="B51" s="28" t="s">
        <v>25</v>
      </c>
      <c r="C51" s="28" t="s">
        <v>37</v>
      </c>
      <c r="D51" s="28" t="s">
        <v>164</v>
      </c>
      <c r="E51" s="38" t="s">
        <v>135</v>
      </c>
      <c r="F51" s="28" t="s">
        <v>29</v>
      </c>
      <c r="G51" s="28" t="s">
        <v>61</v>
      </c>
      <c r="H51" s="31" t="s">
        <v>174</v>
      </c>
      <c r="I51" s="32">
        <v>141.45</v>
      </c>
      <c r="J51" s="29">
        <v>35.455374</v>
      </c>
      <c r="K51" s="30">
        <v>176.905374</v>
      </c>
      <c r="L51" s="29">
        <v>706.152862</v>
      </c>
      <c r="M51" s="29">
        <v>198.47195</v>
      </c>
      <c r="N51" s="33">
        <v>904.624812</v>
      </c>
      <c r="O51" s="32">
        <v>77.0406</v>
      </c>
      <c r="P51" s="29">
        <v>42.122493</v>
      </c>
      <c r="Q51" s="30">
        <v>119.163093</v>
      </c>
      <c r="R51" s="29">
        <v>404.376591</v>
      </c>
      <c r="S51" s="29">
        <v>173.225397</v>
      </c>
      <c r="T51" s="33">
        <v>577.601988</v>
      </c>
      <c r="U51" s="19">
        <f t="shared" si="0"/>
        <v>48.456514132274144</v>
      </c>
      <c r="V51" s="25">
        <f t="shared" si="1"/>
        <v>56.617330063621594</v>
      </c>
    </row>
    <row r="52" spans="1:22" ht="15">
      <c r="A52" s="27" t="s">
        <v>9</v>
      </c>
      <c r="B52" s="28" t="s">
        <v>25</v>
      </c>
      <c r="C52" s="28" t="s">
        <v>37</v>
      </c>
      <c r="D52" s="28" t="s">
        <v>165</v>
      </c>
      <c r="E52" s="38" t="s">
        <v>93</v>
      </c>
      <c r="F52" s="28" t="s">
        <v>94</v>
      </c>
      <c r="G52" s="28" t="s">
        <v>95</v>
      </c>
      <c r="H52" s="31" t="s">
        <v>96</v>
      </c>
      <c r="I52" s="32">
        <v>0</v>
      </c>
      <c r="J52" s="29">
        <v>0</v>
      </c>
      <c r="K52" s="30">
        <v>0</v>
      </c>
      <c r="L52" s="29">
        <v>270.09993</v>
      </c>
      <c r="M52" s="29">
        <v>59.922127</v>
      </c>
      <c r="N52" s="33">
        <v>330.022058</v>
      </c>
      <c r="O52" s="32">
        <v>116.434495</v>
      </c>
      <c r="P52" s="29">
        <v>16.4846</v>
      </c>
      <c r="Q52" s="30">
        <v>132.919096</v>
      </c>
      <c r="R52" s="29">
        <v>635.738584</v>
      </c>
      <c r="S52" s="29">
        <v>45.247479</v>
      </c>
      <c r="T52" s="33">
        <v>680.986063</v>
      </c>
      <c r="U52" s="18" t="s">
        <v>18</v>
      </c>
      <c r="V52" s="25">
        <f t="shared" si="1"/>
        <v>-51.53761935359902</v>
      </c>
    </row>
    <row r="53" spans="1:22" ht="15">
      <c r="A53" s="27" t="s">
        <v>9</v>
      </c>
      <c r="B53" s="28" t="s">
        <v>25</v>
      </c>
      <c r="C53" s="28" t="s">
        <v>37</v>
      </c>
      <c r="D53" s="28" t="s">
        <v>197</v>
      </c>
      <c r="E53" s="38" t="s">
        <v>141</v>
      </c>
      <c r="F53" s="28" t="s">
        <v>52</v>
      </c>
      <c r="G53" s="28" t="s">
        <v>52</v>
      </c>
      <c r="H53" s="31" t="s">
        <v>122</v>
      </c>
      <c r="I53" s="32">
        <v>237.670475</v>
      </c>
      <c r="J53" s="29">
        <v>111.735982</v>
      </c>
      <c r="K53" s="30">
        <v>349.406457</v>
      </c>
      <c r="L53" s="29">
        <v>2302.953992</v>
      </c>
      <c r="M53" s="29">
        <v>431.081514</v>
      </c>
      <c r="N53" s="33">
        <v>2734.035506</v>
      </c>
      <c r="O53" s="32">
        <v>0</v>
      </c>
      <c r="P53" s="29">
        <v>0</v>
      </c>
      <c r="Q53" s="30">
        <v>0</v>
      </c>
      <c r="R53" s="29">
        <v>0</v>
      </c>
      <c r="S53" s="29">
        <v>0</v>
      </c>
      <c r="T53" s="33">
        <v>0</v>
      </c>
      <c r="U53" s="18" t="s">
        <v>18</v>
      </c>
      <c r="V53" s="24" t="s">
        <v>18</v>
      </c>
    </row>
    <row r="54" spans="1:22" ht="15">
      <c r="A54" s="27" t="s">
        <v>9</v>
      </c>
      <c r="B54" s="28" t="s">
        <v>25</v>
      </c>
      <c r="C54" s="28" t="s">
        <v>37</v>
      </c>
      <c r="D54" s="28" t="s">
        <v>140</v>
      </c>
      <c r="E54" s="38" t="s">
        <v>142</v>
      </c>
      <c r="F54" s="28" t="s">
        <v>143</v>
      </c>
      <c r="G54" s="28" t="s">
        <v>144</v>
      </c>
      <c r="H54" s="31" t="s">
        <v>142</v>
      </c>
      <c r="I54" s="32">
        <v>142.863105</v>
      </c>
      <c r="J54" s="29">
        <v>21.637058</v>
      </c>
      <c r="K54" s="30">
        <v>164.500163</v>
      </c>
      <c r="L54" s="29">
        <v>882.165068</v>
      </c>
      <c r="M54" s="29">
        <v>106.32039</v>
      </c>
      <c r="N54" s="33">
        <v>988.485458</v>
      </c>
      <c r="O54" s="32">
        <v>149.361733</v>
      </c>
      <c r="P54" s="29">
        <v>23.94527</v>
      </c>
      <c r="Q54" s="30">
        <v>173.307003</v>
      </c>
      <c r="R54" s="29">
        <v>1286.139176</v>
      </c>
      <c r="S54" s="29">
        <v>170.255234</v>
      </c>
      <c r="T54" s="33">
        <v>1456.39441</v>
      </c>
      <c r="U54" s="19">
        <f t="shared" si="0"/>
        <v>-5.081641161378814</v>
      </c>
      <c r="V54" s="25">
        <f t="shared" si="1"/>
        <v>-32.127900847957804</v>
      </c>
    </row>
    <row r="55" spans="1:22" ht="15">
      <c r="A55" s="27" t="s">
        <v>9</v>
      </c>
      <c r="B55" s="28" t="s">
        <v>25</v>
      </c>
      <c r="C55" s="28" t="s">
        <v>37</v>
      </c>
      <c r="D55" s="28" t="s">
        <v>140</v>
      </c>
      <c r="E55" s="28" t="s">
        <v>141</v>
      </c>
      <c r="F55" s="28" t="s">
        <v>52</v>
      </c>
      <c r="G55" s="28" t="s">
        <v>52</v>
      </c>
      <c r="H55" s="31" t="s">
        <v>122</v>
      </c>
      <c r="I55" s="32">
        <v>0</v>
      </c>
      <c r="J55" s="29">
        <v>0</v>
      </c>
      <c r="K55" s="30">
        <v>0</v>
      </c>
      <c r="L55" s="29">
        <v>486.58338</v>
      </c>
      <c r="M55" s="29">
        <v>71.418476</v>
      </c>
      <c r="N55" s="33">
        <v>558.001856</v>
      </c>
      <c r="O55" s="32">
        <v>445.962748</v>
      </c>
      <c r="P55" s="29">
        <v>60.673374</v>
      </c>
      <c r="Q55" s="30">
        <v>506.636122</v>
      </c>
      <c r="R55" s="29">
        <v>2251.070737</v>
      </c>
      <c r="S55" s="29">
        <v>353.728115</v>
      </c>
      <c r="T55" s="33">
        <v>2604.798852</v>
      </c>
      <c r="U55" s="18" t="s">
        <v>18</v>
      </c>
      <c r="V55" s="25">
        <f t="shared" si="1"/>
        <v>-78.57792913370034</v>
      </c>
    </row>
    <row r="56" spans="1:22" ht="15">
      <c r="A56" s="27" t="s">
        <v>9</v>
      </c>
      <c r="B56" s="28" t="s">
        <v>25</v>
      </c>
      <c r="C56" s="28" t="s">
        <v>26</v>
      </c>
      <c r="D56" s="28" t="s">
        <v>175</v>
      </c>
      <c r="E56" s="38" t="s">
        <v>176</v>
      </c>
      <c r="F56" s="28" t="s">
        <v>94</v>
      </c>
      <c r="G56" s="28" t="s">
        <v>177</v>
      </c>
      <c r="H56" s="31" t="s">
        <v>177</v>
      </c>
      <c r="I56" s="32">
        <v>0</v>
      </c>
      <c r="J56" s="29">
        <v>0</v>
      </c>
      <c r="K56" s="30">
        <v>0</v>
      </c>
      <c r="L56" s="29">
        <v>35.25</v>
      </c>
      <c r="M56" s="29">
        <v>0</v>
      </c>
      <c r="N56" s="33">
        <v>35.25</v>
      </c>
      <c r="O56" s="32">
        <v>0</v>
      </c>
      <c r="P56" s="29">
        <v>0</v>
      </c>
      <c r="Q56" s="30">
        <v>0</v>
      </c>
      <c r="R56" s="29">
        <v>0</v>
      </c>
      <c r="S56" s="29">
        <v>0</v>
      </c>
      <c r="T56" s="33">
        <v>0</v>
      </c>
      <c r="U56" s="18" t="s">
        <v>18</v>
      </c>
      <c r="V56" s="24" t="s">
        <v>18</v>
      </c>
    </row>
    <row r="57" spans="1:22" ht="15">
      <c r="A57" s="27" t="s">
        <v>9</v>
      </c>
      <c r="B57" s="28" t="s">
        <v>25</v>
      </c>
      <c r="C57" s="28" t="s">
        <v>26</v>
      </c>
      <c r="D57" s="28" t="s">
        <v>156</v>
      </c>
      <c r="E57" s="38" t="s">
        <v>149</v>
      </c>
      <c r="F57" s="28" t="s">
        <v>29</v>
      </c>
      <c r="G57" s="28" t="s">
        <v>103</v>
      </c>
      <c r="H57" s="31" t="s">
        <v>149</v>
      </c>
      <c r="I57" s="32">
        <v>0</v>
      </c>
      <c r="J57" s="29">
        <v>0</v>
      </c>
      <c r="K57" s="30">
        <v>0</v>
      </c>
      <c r="L57" s="29">
        <v>0</v>
      </c>
      <c r="M57" s="29">
        <v>0</v>
      </c>
      <c r="N57" s="33">
        <v>0</v>
      </c>
      <c r="O57" s="32">
        <v>0</v>
      </c>
      <c r="P57" s="29">
        <v>0</v>
      </c>
      <c r="Q57" s="30">
        <v>0</v>
      </c>
      <c r="R57" s="29">
        <v>0</v>
      </c>
      <c r="S57" s="29">
        <v>3.81078</v>
      </c>
      <c r="T57" s="33">
        <v>3.81078</v>
      </c>
      <c r="U57" s="18" t="s">
        <v>18</v>
      </c>
      <c r="V57" s="24" t="s">
        <v>18</v>
      </c>
    </row>
    <row r="58" spans="1:22" ht="15">
      <c r="A58" s="27" t="s">
        <v>9</v>
      </c>
      <c r="B58" s="28" t="s">
        <v>25</v>
      </c>
      <c r="C58" s="28" t="s">
        <v>37</v>
      </c>
      <c r="D58" s="28" t="s">
        <v>145</v>
      </c>
      <c r="E58" s="38" t="s">
        <v>146</v>
      </c>
      <c r="F58" s="28" t="s">
        <v>57</v>
      </c>
      <c r="G58" s="28" t="s">
        <v>58</v>
      </c>
      <c r="H58" s="31" t="s">
        <v>70</v>
      </c>
      <c r="I58" s="32">
        <v>138.359914</v>
      </c>
      <c r="J58" s="29">
        <v>31.077903</v>
      </c>
      <c r="K58" s="30">
        <v>169.437817</v>
      </c>
      <c r="L58" s="29">
        <v>992.842794</v>
      </c>
      <c r="M58" s="29">
        <v>205.911872</v>
      </c>
      <c r="N58" s="33">
        <v>1198.754666</v>
      </c>
      <c r="O58" s="32">
        <v>161.127245</v>
      </c>
      <c r="P58" s="29">
        <v>28.658086</v>
      </c>
      <c r="Q58" s="30">
        <v>189.785331</v>
      </c>
      <c r="R58" s="29">
        <v>715.728601</v>
      </c>
      <c r="S58" s="29">
        <v>145.013112</v>
      </c>
      <c r="T58" s="33">
        <v>860.741713</v>
      </c>
      <c r="U58" s="19">
        <f t="shared" si="0"/>
        <v>-10.721331249779265</v>
      </c>
      <c r="V58" s="25">
        <f t="shared" si="1"/>
        <v>39.269963090542134</v>
      </c>
    </row>
    <row r="59" spans="1:22" ht="15">
      <c r="A59" s="27" t="s">
        <v>9</v>
      </c>
      <c r="B59" s="28" t="s">
        <v>25</v>
      </c>
      <c r="C59" s="28" t="s">
        <v>37</v>
      </c>
      <c r="D59" s="28" t="s">
        <v>147</v>
      </c>
      <c r="E59" s="38" t="s">
        <v>148</v>
      </c>
      <c r="F59" s="28" t="s">
        <v>94</v>
      </c>
      <c r="G59" s="28" t="s">
        <v>99</v>
      </c>
      <c r="H59" s="31" t="s">
        <v>100</v>
      </c>
      <c r="I59" s="32">
        <v>1250.940257</v>
      </c>
      <c r="J59" s="29">
        <v>57.187434</v>
      </c>
      <c r="K59" s="30">
        <v>1308.127691</v>
      </c>
      <c r="L59" s="29">
        <v>7622.156164</v>
      </c>
      <c r="M59" s="29">
        <v>609.432501</v>
      </c>
      <c r="N59" s="33">
        <v>8231.588664</v>
      </c>
      <c r="O59" s="32">
        <v>1289.618033</v>
      </c>
      <c r="P59" s="29">
        <v>130.46306</v>
      </c>
      <c r="Q59" s="30">
        <v>1420.081093</v>
      </c>
      <c r="R59" s="29">
        <v>7471.62636</v>
      </c>
      <c r="S59" s="29">
        <v>803.453253</v>
      </c>
      <c r="T59" s="33">
        <v>8275.079613</v>
      </c>
      <c r="U59" s="19">
        <f t="shared" si="0"/>
        <v>-7.88359218018263</v>
      </c>
      <c r="V59" s="25">
        <f t="shared" si="1"/>
        <v>-0.525565324249877</v>
      </c>
    </row>
    <row r="60" spans="1:22" ht="15">
      <c r="A60" s="27" t="s">
        <v>9</v>
      </c>
      <c r="B60" s="28" t="s">
        <v>25</v>
      </c>
      <c r="C60" s="28" t="s">
        <v>37</v>
      </c>
      <c r="D60" s="28" t="s">
        <v>166</v>
      </c>
      <c r="E60" s="38" t="s">
        <v>167</v>
      </c>
      <c r="F60" s="28" t="s">
        <v>52</v>
      </c>
      <c r="G60" s="28" t="s">
        <v>52</v>
      </c>
      <c r="H60" s="31" t="s">
        <v>168</v>
      </c>
      <c r="I60" s="32">
        <v>1546.352</v>
      </c>
      <c r="J60" s="29">
        <v>599.2249</v>
      </c>
      <c r="K60" s="30">
        <v>2145.5769</v>
      </c>
      <c r="L60" s="29">
        <v>6718.0218</v>
      </c>
      <c r="M60" s="29">
        <v>1711.9007</v>
      </c>
      <c r="N60" s="33">
        <v>8429.9225</v>
      </c>
      <c r="O60" s="32">
        <v>1465.243</v>
      </c>
      <c r="P60" s="29">
        <v>276.9876</v>
      </c>
      <c r="Q60" s="30">
        <v>1742.2306</v>
      </c>
      <c r="R60" s="29">
        <v>4811.655</v>
      </c>
      <c r="S60" s="29">
        <v>718.6794</v>
      </c>
      <c r="T60" s="33">
        <v>5530.3344</v>
      </c>
      <c r="U60" s="19">
        <f t="shared" si="0"/>
        <v>23.15114313799791</v>
      </c>
      <c r="V60" s="25">
        <f t="shared" si="1"/>
        <v>52.43061070592767</v>
      </c>
    </row>
    <row r="61" spans="1:22" ht="15">
      <c r="A61" s="27" t="s">
        <v>9</v>
      </c>
      <c r="B61" s="28" t="s">
        <v>25</v>
      </c>
      <c r="C61" s="28" t="s">
        <v>37</v>
      </c>
      <c r="D61" s="28" t="s">
        <v>150</v>
      </c>
      <c r="E61" s="47" t="s">
        <v>130</v>
      </c>
      <c r="F61" s="28" t="s">
        <v>57</v>
      </c>
      <c r="G61" s="28" t="s">
        <v>58</v>
      </c>
      <c r="H61" s="31" t="s">
        <v>58</v>
      </c>
      <c r="I61" s="32">
        <v>1252.643682</v>
      </c>
      <c r="J61" s="29">
        <v>66.635823</v>
      </c>
      <c r="K61" s="30">
        <v>1319.279504</v>
      </c>
      <c r="L61" s="29">
        <v>8519.794642</v>
      </c>
      <c r="M61" s="29">
        <v>532.916984</v>
      </c>
      <c r="N61" s="33">
        <v>9052.711626</v>
      </c>
      <c r="O61" s="32">
        <v>979.423588</v>
      </c>
      <c r="P61" s="29">
        <v>96.28364</v>
      </c>
      <c r="Q61" s="30">
        <v>1075.707228</v>
      </c>
      <c r="R61" s="29">
        <v>6340.608623</v>
      </c>
      <c r="S61" s="29">
        <v>547.713885</v>
      </c>
      <c r="T61" s="33">
        <v>6888.322508</v>
      </c>
      <c r="U61" s="19">
        <f t="shared" si="0"/>
        <v>22.6429896220796</v>
      </c>
      <c r="V61" s="25">
        <f t="shared" si="1"/>
        <v>31.421135051187132</v>
      </c>
    </row>
    <row r="62" spans="1:22" ht="15">
      <c r="A62" s="27" t="s">
        <v>9</v>
      </c>
      <c r="B62" s="28" t="s">
        <v>25</v>
      </c>
      <c r="C62" s="28" t="s">
        <v>37</v>
      </c>
      <c r="D62" s="28" t="s">
        <v>150</v>
      </c>
      <c r="E62" s="38" t="s">
        <v>151</v>
      </c>
      <c r="F62" s="28" t="s">
        <v>57</v>
      </c>
      <c r="G62" s="28" t="s">
        <v>58</v>
      </c>
      <c r="H62" s="31" t="s">
        <v>152</v>
      </c>
      <c r="I62" s="32">
        <v>822.99597</v>
      </c>
      <c r="J62" s="29">
        <v>49.227158</v>
      </c>
      <c r="K62" s="30">
        <v>872.223128</v>
      </c>
      <c r="L62" s="29">
        <v>3544.332454</v>
      </c>
      <c r="M62" s="29">
        <v>282.660536</v>
      </c>
      <c r="N62" s="33">
        <v>3826.99299</v>
      </c>
      <c r="O62" s="32">
        <v>326.889396</v>
      </c>
      <c r="P62" s="29">
        <v>33.687109</v>
      </c>
      <c r="Q62" s="30">
        <v>360.576505</v>
      </c>
      <c r="R62" s="29">
        <v>2370.534811</v>
      </c>
      <c r="S62" s="29">
        <v>218.14386</v>
      </c>
      <c r="T62" s="33">
        <v>2588.678671</v>
      </c>
      <c r="U62" s="18" t="s">
        <v>18</v>
      </c>
      <c r="V62" s="25">
        <f t="shared" si="1"/>
        <v>47.83576783292467</v>
      </c>
    </row>
    <row r="63" spans="1:22" ht="15">
      <c r="A63" s="27" t="s">
        <v>9</v>
      </c>
      <c r="B63" s="28" t="s">
        <v>25</v>
      </c>
      <c r="C63" s="28" t="s">
        <v>37</v>
      </c>
      <c r="D63" s="28" t="s">
        <v>150</v>
      </c>
      <c r="E63" s="38" t="s">
        <v>155</v>
      </c>
      <c r="F63" s="28" t="s">
        <v>57</v>
      </c>
      <c r="G63" s="28" t="s">
        <v>58</v>
      </c>
      <c r="H63" s="31" t="s">
        <v>70</v>
      </c>
      <c r="I63" s="32">
        <v>222.38998</v>
      </c>
      <c r="J63" s="29">
        <v>17.067632</v>
      </c>
      <c r="K63" s="30">
        <v>239.457612</v>
      </c>
      <c r="L63" s="29">
        <v>841.046775</v>
      </c>
      <c r="M63" s="29">
        <v>71.551741</v>
      </c>
      <c r="N63" s="33">
        <v>912.598516</v>
      </c>
      <c r="O63" s="32">
        <v>266.337076</v>
      </c>
      <c r="P63" s="29">
        <v>28.052681</v>
      </c>
      <c r="Q63" s="30">
        <v>294.389757</v>
      </c>
      <c r="R63" s="29">
        <v>1422.381456</v>
      </c>
      <c r="S63" s="29">
        <v>102.625832</v>
      </c>
      <c r="T63" s="33">
        <v>1525.007288</v>
      </c>
      <c r="U63" s="19">
        <f t="shared" si="0"/>
        <v>-18.65966586602399</v>
      </c>
      <c r="V63" s="25">
        <f t="shared" si="1"/>
        <v>-40.157760347700055</v>
      </c>
    </row>
    <row r="64" spans="1:22" ht="15">
      <c r="A64" s="27" t="s">
        <v>9</v>
      </c>
      <c r="B64" s="28" t="s">
        <v>25</v>
      </c>
      <c r="C64" s="28" t="s">
        <v>37</v>
      </c>
      <c r="D64" s="28" t="s">
        <v>150</v>
      </c>
      <c r="E64" s="38" t="s">
        <v>153</v>
      </c>
      <c r="F64" s="28" t="s">
        <v>57</v>
      </c>
      <c r="G64" s="28" t="s">
        <v>58</v>
      </c>
      <c r="H64" s="31" t="s">
        <v>58</v>
      </c>
      <c r="I64" s="32">
        <v>131.006216</v>
      </c>
      <c r="J64" s="29">
        <v>8.56349</v>
      </c>
      <c r="K64" s="30">
        <v>139.569706</v>
      </c>
      <c r="L64" s="29">
        <v>665.780078</v>
      </c>
      <c r="M64" s="29">
        <v>45.081656</v>
      </c>
      <c r="N64" s="33">
        <v>710.861735</v>
      </c>
      <c r="O64" s="32">
        <v>125.621705</v>
      </c>
      <c r="P64" s="29">
        <v>11.481126</v>
      </c>
      <c r="Q64" s="30">
        <v>137.102831</v>
      </c>
      <c r="R64" s="29">
        <v>504.869434</v>
      </c>
      <c r="S64" s="29">
        <v>51.297307</v>
      </c>
      <c r="T64" s="33">
        <v>556.166741</v>
      </c>
      <c r="U64" s="19">
        <f t="shared" si="0"/>
        <v>1.7992881562015173</v>
      </c>
      <c r="V64" s="25">
        <f t="shared" si="1"/>
        <v>27.814499249245817</v>
      </c>
    </row>
    <row r="65" spans="1:22" ht="15">
      <c r="A65" s="27" t="s">
        <v>9</v>
      </c>
      <c r="B65" s="28" t="s">
        <v>25</v>
      </c>
      <c r="C65" s="28" t="s">
        <v>37</v>
      </c>
      <c r="D65" s="28" t="s">
        <v>150</v>
      </c>
      <c r="E65" s="38" t="s">
        <v>154</v>
      </c>
      <c r="F65" s="28" t="s">
        <v>57</v>
      </c>
      <c r="G65" s="28" t="s">
        <v>58</v>
      </c>
      <c r="H65" s="31" t="s">
        <v>152</v>
      </c>
      <c r="I65" s="32">
        <v>27.35532</v>
      </c>
      <c r="J65" s="29">
        <v>1.609114</v>
      </c>
      <c r="K65" s="30">
        <v>28.964434</v>
      </c>
      <c r="L65" s="29">
        <v>134.66402</v>
      </c>
      <c r="M65" s="29">
        <v>8.732011</v>
      </c>
      <c r="N65" s="33">
        <v>143.396031</v>
      </c>
      <c r="O65" s="32">
        <v>91.45162</v>
      </c>
      <c r="P65" s="29">
        <v>5.462387</v>
      </c>
      <c r="Q65" s="30">
        <v>96.914007</v>
      </c>
      <c r="R65" s="29">
        <v>426.41352</v>
      </c>
      <c r="S65" s="29">
        <v>30.121829</v>
      </c>
      <c r="T65" s="33">
        <v>456.535349</v>
      </c>
      <c r="U65" s="19">
        <f t="shared" si="0"/>
        <v>-70.11326340061453</v>
      </c>
      <c r="V65" s="25">
        <f t="shared" si="1"/>
        <v>-68.59037721523728</v>
      </c>
    </row>
    <row r="66" spans="1:22" ht="15">
      <c r="A66" s="27" t="s">
        <v>9</v>
      </c>
      <c r="B66" s="28" t="s">
        <v>25</v>
      </c>
      <c r="C66" s="28" t="s">
        <v>37</v>
      </c>
      <c r="D66" s="28" t="s">
        <v>150</v>
      </c>
      <c r="E66" s="38" t="s">
        <v>169</v>
      </c>
      <c r="F66" s="28" t="s">
        <v>57</v>
      </c>
      <c r="G66" s="28" t="s">
        <v>58</v>
      </c>
      <c r="H66" s="31" t="s">
        <v>152</v>
      </c>
      <c r="I66" s="32">
        <v>0</v>
      </c>
      <c r="J66" s="29">
        <v>0</v>
      </c>
      <c r="K66" s="30">
        <v>0</v>
      </c>
      <c r="L66" s="29">
        <v>0.332</v>
      </c>
      <c r="M66" s="29">
        <v>0.093043</v>
      </c>
      <c r="N66" s="33">
        <v>0.425043</v>
      </c>
      <c r="O66" s="32">
        <v>0</v>
      </c>
      <c r="P66" s="29">
        <v>0</v>
      </c>
      <c r="Q66" s="30">
        <v>0</v>
      </c>
      <c r="R66" s="29">
        <v>0</v>
      </c>
      <c r="S66" s="29">
        <v>7.816906</v>
      </c>
      <c r="T66" s="33">
        <v>7.816906</v>
      </c>
      <c r="U66" s="18" t="s">
        <v>18</v>
      </c>
      <c r="V66" s="25">
        <f t="shared" si="1"/>
        <v>-94.56251616688239</v>
      </c>
    </row>
    <row r="67" spans="1:22" ht="15">
      <c r="A67" s="27" t="s">
        <v>9</v>
      </c>
      <c r="B67" s="28" t="s">
        <v>25</v>
      </c>
      <c r="C67" s="28" t="s">
        <v>37</v>
      </c>
      <c r="D67" s="28" t="s">
        <v>150</v>
      </c>
      <c r="E67" s="38" t="s">
        <v>119</v>
      </c>
      <c r="F67" s="28" t="s">
        <v>52</v>
      </c>
      <c r="G67" s="28" t="s">
        <v>52</v>
      </c>
      <c r="H67" s="31" t="s">
        <v>120</v>
      </c>
      <c r="I67" s="32">
        <v>0</v>
      </c>
      <c r="J67" s="29">
        <v>0</v>
      </c>
      <c r="K67" s="30">
        <v>0</v>
      </c>
      <c r="L67" s="29">
        <v>0</v>
      </c>
      <c r="M67" s="29">
        <v>0</v>
      </c>
      <c r="N67" s="33">
        <v>0</v>
      </c>
      <c r="O67" s="32">
        <v>0</v>
      </c>
      <c r="P67" s="29">
        <v>0</v>
      </c>
      <c r="Q67" s="30">
        <v>0</v>
      </c>
      <c r="R67" s="29">
        <v>1171.303725</v>
      </c>
      <c r="S67" s="29">
        <v>188.081489</v>
      </c>
      <c r="T67" s="33">
        <v>1359.385214</v>
      </c>
      <c r="U67" s="18" t="s">
        <v>18</v>
      </c>
      <c r="V67" s="24" t="s">
        <v>18</v>
      </c>
    </row>
    <row r="68" spans="1:22" ht="15">
      <c r="A68" s="27" t="s">
        <v>9</v>
      </c>
      <c r="B68" s="28" t="s">
        <v>25</v>
      </c>
      <c r="C68" s="28" t="s">
        <v>37</v>
      </c>
      <c r="D68" s="28" t="s">
        <v>150</v>
      </c>
      <c r="E68" s="38" t="s">
        <v>198</v>
      </c>
      <c r="F68" s="28" t="s">
        <v>57</v>
      </c>
      <c r="G68" s="28" t="s">
        <v>58</v>
      </c>
      <c r="H68" s="31" t="s">
        <v>58</v>
      </c>
      <c r="I68" s="32">
        <v>0</v>
      </c>
      <c r="J68" s="29">
        <v>0</v>
      </c>
      <c r="K68" s="30">
        <v>0</v>
      </c>
      <c r="L68" s="29">
        <v>0</v>
      </c>
      <c r="M68" s="29">
        <v>0</v>
      </c>
      <c r="N68" s="33">
        <v>0</v>
      </c>
      <c r="O68" s="32">
        <v>66.41784</v>
      </c>
      <c r="P68" s="29">
        <v>6.249583</v>
      </c>
      <c r="Q68" s="30">
        <v>72.667423</v>
      </c>
      <c r="R68" s="29">
        <v>66.41784</v>
      </c>
      <c r="S68" s="29">
        <v>6.249583</v>
      </c>
      <c r="T68" s="33">
        <v>72.667423</v>
      </c>
      <c r="U68" s="18" t="s">
        <v>18</v>
      </c>
      <c r="V68" s="24" t="s">
        <v>18</v>
      </c>
    </row>
    <row r="69" spans="1:22" ht="15">
      <c r="A69" s="27" t="s">
        <v>9</v>
      </c>
      <c r="B69" s="28" t="s">
        <v>25</v>
      </c>
      <c r="C69" s="28" t="s">
        <v>37</v>
      </c>
      <c r="D69" s="28" t="s">
        <v>150</v>
      </c>
      <c r="E69" s="38" t="s">
        <v>199</v>
      </c>
      <c r="F69" s="28" t="s">
        <v>57</v>
      </c>
      <c r="G69" s="28" t="s">
        <v>58</v>
      </c>
      <c r="H69" s="31" t="s">
        <v>58</v>
      </c>
      <c r="I69" s="32">
        <v>0</v>
      </c>
      <c r="J69" s="29">
        <v>0</v>
      </c>
      <c r="K69" s="30">
        <v>0</v>
      </c>
      <c r="L69" s="29">
        <v>0</v>
      </c>
      <c r="M69" s="29">
        <v>0</v>
      </c>
      <c r="N69" s="33">
        <v>0</v>
      </c>
      <c r="O69" s="32">
        <v>0.204766</v>
      </c>
      <c r="P69" s="29">
        <v>0.019319</v>
      </c>
      <c r="Q69" s="30">
        <v>0.224085</v>
      </c>
      <c r="R69" s="29">
        <v>0.204766</v>
      </c>
      <c r="S69" s="29">
        <v>0.019319</v>
      </c>
      <c r="T69" s="33">
        <v>0.224085</v>
      </c>
      <c r="U69" s="18" t="s">
        <v>18</v>
      </c>
      <c r="V69" s="24" t="s">
        <v>18</v>
      </c>
    </row>
    <row r="70" spans="1:22" ht="15">
      <c r="A70" s="27" t="s">
        <v>9</v>
      </c>
      <c r="B70" s="28" t="s">
        <v>25</v>
      </c>
      <c r="C70" s="28" t="s">
        <v>37</v>
      </c>
      <c r="D70" s="28" t="s">
        <v>150</v>
      </c>
      <c r="E70" s="47" t="s">
        <v>178</v>
      </c>
      <c r="F70" s="28" t="s">
        <v>57</v>
      </c>
      <c r="G70" s="28" t="s">
        <v>58</v>
      </c>
      <c r="H70" s="31" t="s">
        <v>152</v>
      </c>
      <c r="I70" s="32">
        <v>0</v>
      </c>
      <c r="J70" s="29">
        <v>0</v>
      </c>
      <c r="K70" s="30">
        <v>0</v>
      </c>
      <c r="L70" s="29">
        <v>0</v>
      </c>
      <c r="M70" s="29">
        <v>0</v>
      </c>
      <c r="N70" s="33">
        <v>0</v>
      </c>
      <c r="O70" s="32">
        <v>0</v>
      </c>
      <c r="P70" s="29">
        <v>0</v>
      </c>
      <c r="Q70" s="30">
        <v>0</v>
      </c>
      <c r="R70" s="29">
        <v>29.1015</v>
      </c>
      <c r="S70" s="29">
        <v>2.147175</v>
      </c>
      <c r="T70" s="33">
        <v>31.248675</v>
      </c>
      <c r="U70" s="18" t="s">
        <v>18</v>
      </c>
      <c r="V70" s="24" t="s">
        <v>18</v>
      </c>
    </row>
    <row r="71" spans="1:22" ht="15.75">
      <c r="A71" s="14"/>
      <c r="B71" s="8"/>
      <c r="C71" s="8"/>
      <c r="D71" s="8"/>
      <c r="E71" s="8"/>
      <c r="F71" s="8"/>
      <c r="G71" s="8"/>
      <c r="H71" s="12"/>
      <c r="I71" s="16"/>
      <c r="J71" s="10"/>
      <c r="K71" s="11"/>
      <c r="L71" s="10"/>
      <c r="M71" s="10"/>
      <c r="N71" s="17"/>
      <c r="O71" s="16"/>
      <c r="P71" s="10"/>
      <c r="Q71" s="11"/>
      <c r="R71" s="10"/>
      <c r="S71" s="10"/>
      <c r="T71" s="17"/>
      <c r="U71" s="20"/>
      <c r="V71" s="26"/>
    </row>
    <row r="72" spans="1:22" s="5" customFormat="1" ht="20.25" customHeight="1" thickBot="1">
      <c r="A72" s="53" t="s">
        <v>9</v>
      </c>
      <c r="B72" s="54"/>
      <c r="C72" s="54"/>
      <c r="D72" s="54"/>
      <c r="E72" s="54"/>
      <c r="F72" s="54"/>
      <c r="G72" s="54"/>
      <c r="H72" s="55"/>
      <c r="I72" s="42">
        <f aca="true" t="shared" si="2" ref="I72:T72">SUM(I6:I70)</f>
        <v>17556.104949000004</v>
      </c>
      <c r="J72" s="43">
        <f t="shared" si="2"/>
        <v>3269.1808229999997</v>
      </c>
      <c r="K72" s="43">
        <f t="shared" si="2"/>
        <v>20825.285771999996</v>
      </c>
      <c r="L72" s="43">
        <f t="shared" si="2"/>
        <v>105433.25130099998</v>
      </c>
      <c r="M72" s="43">
        <f t="shared" si="2"/>
        <v>16641.331031999995</v>
      </c>
      <c r="N72" s="44">
        <f t="shared" si="2"/>
        <v>122074.58233499998</v>
      </c>
      <c r="O72" s="42">
        <f t="shared" si="2"/>
        <v>16442.249877</v>
      </c>
      <c r="P72" s="43">
        <f t="shared" si="2"/>
        <v>2457.2119359999997</v>
      </c>
      <c r="Q72" s="43">
        <f t="shared" si="2"/>
        <v>18899.461815000002</v>
      </c>
      <c r="R72" s="43">
        <f t="shared" si="2"/>
        <v>90854.19328799998</v>
      </c>
      <c r="S72" s="43">
        <f t="shared" si="2"/>
        <v>17628.321958000004</v>
      </c>
      <c r="T72" s="44">
        <f t="shared" si="2"/>
        <v>108482.51524699994</v>
      </c>
      <c r="U72" s="45">
        <f>+((K72/Q72)-1)*100</f>
        <v>10.18983490562424</v>
      </c>
      <c r="V72" s="46">
        <f>+((N72/T72)-1)*100</f>
        <v>12.529269861647974</v>
      </c>
    </row>
    <row r="73" spans="9:20" ht="15"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15">
      <c r="A74" s="35" t="s">
        <v>19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15">
      <c r="A75" s="35" t="s">
        <v>20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15">
      <c r="A76" s="35" t="s">
        <v>21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5">
      <c r="A77" s="35" t="s">
        <v>22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15">
      <c r="A78" s="35" t="s">
        <v>23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15">
      <c r="A79" s="48" t="s">
        <v>193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ht="12.75">
      <c r="A80" s="6" t="s">
        <v>17</v>
      </c>
    </row>
    <row r="81" ht="12.75">
      <c r="A81" s="7" t="s">
        <v>24</v>
      </c>
    </row>
    <row r="82" spans="9:22" ht="15"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2"/>
    </row>
    <row r="83" spans="9:22" ht="15"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2"/>
    </row>
    <row r="84" spans="9:22" ht="15"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2"/>
    </row>
    <row r="85" spans="9:22" ht="15"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2"/>
    </row>
    <row r="86" spans="9:22" ht="15"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2"/>
    </row>
    <row r="87" spans="9:22" ht="15"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2"/>
    </row>
    <row r="88" spans="9:22" ht="15"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2"/>
    </row>
    <row r="89" spans="9:22" ht="15"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2"/>
    </row>
    <row r="90" spans="9:22" ht="15"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2"/>
    </row>
    <row r="91" spans="9:22" ht="15"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2"/>
    </row>
    <row r="92" spans="9:22" ht="15"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2"/>
    </row>
    <row r="93" spans="9:22" ht="15"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2"/>
    </row>
    <row r="94" spans="9:22" ht="15"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2"/>
    </row>
    <row r="95" spans="9:22" ht="15"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2"/>
    </row>
    <row r="96" spans="9:22" ht="15"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2"/>
    </row>
    <row r="97" spans="9:22" ht="15"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2"/>
    </row>
    <row r="98" spans="9:22" ht="15"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2"/>
    </row>
    <row r="99" spans="9:22" ht="15"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2"/>
    </row>
    <row r="100" spans="9:22" ht="15"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2"/>
    </row>
    <row r="101" spans="9:22" ht="15"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2"/>
    </row>
    <row r="102" spans="9:22" ht="15"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2"/>
    </row>
    <row r="103" spans="9:22" ht="12.75"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9:22" ht="12.75"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9:22" ht="12.75"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9:22" ht="12.75"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9:22" ht="12.75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9:22" ht="12.75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9:22" ht="12.75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9:22" ht="12.75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ht="12.75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ht="12.75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ht="12.75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ht="12.75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ht="12.75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ht="12.75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ht="12.75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ht="12.75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ht="12.75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ht="12.75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ht="12.75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ht="12.75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ht="12.75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ht="12.75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ht="12.75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ht="12.75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ht="12.75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ht="12.75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ht="12.75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9:22" ht="12.75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9:22" ht="12.75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9:22" ht="12.75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9:22" ht="12.75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9:22" ht="12.75"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9:22" ht="12.75"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9:22" ht="12.75"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9:22" ht="12.75"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</sheetData>
  <sheetProtection/>
  <mergeCells count="3">
    <mergeCell ref="I3:N3"/>
    <mergeCell ref="O3:T3"/>
    <mergeCell ref="A72:H72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2008-12-17T22:12:47Z</cp:lastPrinted>
  <dcterms:created xsi:type="dcterms:W3CDTF">2007-03-24T16:54:13Z</dcterms:created>
  <dcterms:modified xsi:type="dcterms:W3CDTF">2012-07-24T23:45:42Z</dcterms:modified>
  <cp:category/>
  <cp:version/>
  <cp:contentType/>
  <cp:contentStatus/>
</cp:coreProperties>
</file>