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<sst xmlns="http://schemas.openxmlformats.org/spreadsheetml/2006/main" count="51" uniqueCount="40">
  <si>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</si>
  <si>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</si>
  <si>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</si>
  <si>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</si>
  <si>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</si>
  <si>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</si>
  <si>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</si>
  <si>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</si>
  <si>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</si>
  <si>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</si>
  <si>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</si>
  <si>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</si>
  <si>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</si>
  <si>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</si>
  <si>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</si>
  <si>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</si>
  <si>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</si>
  <si>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</si>
  <si>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</si>
  <si>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</si>
  <si>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REFINERÍA</t>
  </si>
  <si>
    <t>RÉGIMEN GENERAL</t>
  </si>
  <si>
    <t>MINSUR S.A.</t>
  </si>
  <si>
    <t>FUNSUR</t>
  </si>
  <si>
    <t>ICA</t>
  </si>
  <si>
    <t>PISCO</t>
  </si>
  <si>
    <t>PARACAS</t>
  </si>
  <si>
    <t>FLOTACIÓN</t>
  </si>
  <si>
    <t>PUNO</t>
  </si>
  <si>
    <t>MELGAR</t>
  </si>
  <si>
    <t>ANTAUTA</t>
  </si>
  <si>
    <t>NUEVA ACUMULACION QUENAMARI-SAN RAFAEL</t>
  </si>
  <si>
    <t>GRAVIMETRÍA</t>
  </si>
  <si>
    <t>PRODUCCIÓN MINERA METÁLICA DE ESTAÑO (TMF) - 2012/2011</t>
  </si>
  <si>
    <t>TOTAL - JUNIO</t>
  </si>
  <si>
    <t>TOTAL ACUMULADO ENERO - JUNIO</t>
  </si>
  <si>
    <t>TOTAL COMPARADO ACUMULADO - ENERO - JUNIO</t>
  </si>
  <si>
    <t>Var. % 2012/2011 - JUNIO</t>
  </si>
  <si>
    <t>Var. % 2012/2011 - ENERO - JUNIO</t>
  </si>
  <si>
    <t>Cifras ajustadas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</si>
</sst>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2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3" fontId="4" fillId="22" borderId="14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3" fontId="4" fillId="22" borderId="16" xfId="0" applyNumberFormat="1" applyFont="1" applyFill="1" applyBorder="1" applyAlignment="1">
      <alignment wrapText="1"/>
    </xf>
    <xf numFmtId="3" fontId="5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/>
    </xf>
    <xf numFmtId="0" fontId="0" fillId="0" borderId="12" xfId="0" applyBorder="1" applyAlignment="1">
      <alignment wrapText="1"/>
    </xf>
    <xf numFmtId="3" fontId="5" fillId="0" borderId="13" xfId="0" applyNumberFormat="1" applyFont="1" applyBorder="1" applyAlignment="1">
      <alignment/>
    </xf>
    <xf numFmtId="4" fontId="4" fillId="22" borderId="13" xfId="0" applyNumberFormat="1" applyFont="1" applyFill="1" applyBorder="1" applyAlignment="1">
      <alignment/>
    </xf>
    <xf numFmtId="0" fontId="0" fillId="0" borderId="12" xfId="0" applyBorder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5" fillId="0" borderId="12" xfId="0" applyNumberFormat="1" applyFont="1" applyBorder="1" applyAlignment="1">
      <alignment horizontal="right"/>
    </xf>
    <xf numFmtId="3" fontId="5" fillId="4" borderId="1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2" fillId="22" borderId="19" xfId="0" applyFont="1" applyFill="1" applyBorder="1" applyAlignment="1">
      <alignment horizontal="center" vertical="center" wrapText="1"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/>
    </xf>
    <xf numFmtId="4" fontId="4" fillId="22" borderId="22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6" fillId="22" borderId="14" xfId="0" applyFont="1" applyFill="1" applyBorder="1" applyAlignment="1">
      <alignment horizontal="center" wrapText="1"/>
    </xf>
    <xf numFmtId="0" fontId="6" fillId="22" borderId="15" xfId="0" applyFont="1" applyFill="1" applyBorder="1" applyAlignment="1">
      <alignment horizontal="center" wrapText="1"/>
    </xf>
    <xf numFmtId="0" fontId="6" fillId="22" borderId="26" xfId="0" applyFont="1" applyFill="1" applyBorder="1" applyAlignment="1">
      <alignment horizontal="center" wrapText="1"/>
    </xf>
    <xf numFmtId="0" fontId="6" fillId="22" borderId="12" xfId="0" applyFont="1" applyFill="1" applyBorder="1" applyAlignment="1">
      <alignment horizontal="center" wrapText="1"/>
    </xf>
    <xf numFmtId="0" fontId="6" fillId="22" borderId="1" xfId="0" applyFont="1" applyFill="1" applyBorder="1" applyAlignment="1">
      <alignment horizontal="center" wrapText="1"/>
    </xf>
    <xf numFmtId="0" fontId="6" fillId="22" borderId="10" xfId="0" applyFont="1" applyFill="1" applyBorder="1" applyAlignment="1">
      <alignment horizontal="center" wrapText="1"/>
    </xf>
    <xf numFmtId="0" fontId="0" fillId="24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421875" style="0" customWidth="1"/>
    <col min="2" max="2" width="13.7109375" style="1" customWidth="1"/>
    <col min="3" max="3" width="25.8515625" style="1" bestFit="1" customWidth="1"/>
    <col min="4" max="4" width="12.421875" style="1" bestFit="1" customWidth="1"/>
    <col min="5" max="5" width="46.2812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2" ht="18">
      <c r="A1" s="46" t="s">
        <v>33</v>
      </c>
      <c r="B1" s="3"/>
    </row>
    <row r="2" ht="13.5" thickBot="1">
      <c r="A2" s="63"/>
    </row>
    <row r="3" spans="1:22" ht="13.5" thickBot="1">
      <c r="A3" s="47"/>
      <c r="I3" s="54">
        <v>2012</v>
      </c>
      <c r="J3" s="55"/>
      <c r="K3" s="55"/>
      <c r="L3" s="55"/>
      <c r="M3" s="55"/>
      <c r="N3" s="56"/>
      <c r="O3" s="54">
        <v>2011</v>
      </c>
      <c r="P3" s="55"/>
      <c r="Q3" s="55"/>
      <c r="R3" s="55"/>
      <c r="S3" s="55"/>
      <c r="T3" s="56"/>
      <c r="U3" s="4"/>
      <c r="V3" s="4"/>
    </row>
    <row r="4" spans="1:22" ht="73.5" customHeight="1">
      <c r="A4" s="48" t="s">
        <v>0</v>
      </c>
      <c r="B4" s="29" t="s">
        <v>1</v>
      </c>
      <c r="C4" s="29" t="s">
        <v>10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  <c r="I4" s="48" t="s">
        <v>11</v>
      </c>
      <c r="J4" s="29" t="s">
        <v>7</v>
      </c>
      <c r="K4" s="29" t="s">
        <v>34</v>
      </c>
      <c r="L4" s="29" t="s">
        <v>12</v>
      </c>
      <c r="M4" s="29" t="s">
        <v>8</v>
      </c>
      <c r="N4" s="49" t="s">
        <v>35</v>
      </c>
      <c r="O4" s="48" t="s">
        <v>13</v>
      </c>
      <c r="P4" s="29" t="s">
        <v>14</v>
      </c>
      <c r="Q4" s="29" t="s">
        <v>34</v>
      </c>
      <c r="R4" s="29" t="s">
        <v>15</v>
      </c>
      <c r="S4" s="29" t="s">
        <v>16</v>
      </c>
      <c r="T4" s="49" t="s">
        <v>36</v>
      </c>
      <c r="U4" s="50" t="s">
        <v>37</v>
      </c>
      <c r="V4" s="49" t="s">
        <v>38</v>
      </c>
    </row>
    <row r="5" spans="1:22" ht="12.75">
      <c r="A5" s="31"/>
      <c r="B5" s="9"/>
      <c r="C5" s="9"/>
      <c r="D5" s="9"/>
      <c r="E5" s="9"/>
      <c r="F5" s="9"/>
      <c r="G5" s="9"/>
      <c r="H5" s="14"/>
      <c r="I5" s="17"/>
      <c r="J5" s="9"/>
      <c r="K5" s="10"/>
      <c r="L5" s="9"/>
      <c r="M5" s="9"/>
      <c r="N5" s="18"/>
      <c r="O5" s="17"/>
      <c r="P5" s="9"/>
      <c r="Q5" s="10"/>
      <c r="R5" s="9"/>
      <c r="S5" s="9"/>
      <c r="T5" s="18"/>
      <c r="U5" s="15"/>
      <c r="V5" s="32"/>
    </row>
    <row r="6" spans="1:26" ht="15">
      <c r="A6" s="39" t="s">
        <v>9</v>
      </c>
      <c r="B6" s="40" t="s">
        <v>32</v>
      </c>
      <c r="C6" s="40" t="s">
        <v>21</v>
      </c>
      <c r="D6" s="40" t="s">
        <v>22</v>
      </c>
      <c r="E6" s="40" t="s">
        <v>31</v>
      </c>
      <c r="F6" s="40" t="s">
        <v>28</v>
      </c>
      <c r="G6" s="40" t="s">
        <v>29</v>
      </c>
      <c r="H6" s="43" t="s">
        <v>30</v>
      </c>
      <c r="I6" s="44">
        <v>2252.888114</v>
      </c>
      <c r="J6" s="41">
        <v>0</v>
      </c>
      <c r="K6" s="42">
        <v>2252.888114</v>
      </c>
      <c r="L6" s="41">
        <v>11693.918112</v>
      </c>
      <c r="M6" s="41">
        <v>0</v>
      </c>
      <c r="N6" s="45">
        <v>11693.918112</v>
      </c>
      <c r="O6" s="44">
        <v>2233.963202</v>
      </c>
      <c r="P6" s="41">
        <v>0</v>
      </c>
      <c r="Q6" s="42">
        <v>2233.963202</v>
      </c>
      <c r="R6" s="41">
        <v>11789.267164</v>
      </c>
      <c r="S6" s="41">
        <v>0</v>
      </c>
      <c r="T6" s="45">
        <v>11789.267164</v>
      </c>
      <c r="U6" s="51">
        <f>+((K6/Q6)-1)*100</f>
        <v>0.8471451984104705</v>
      </c>
      <c r="V6" s="33">
        <f>+((N6/T6)-1)*100</f>
        <v>-0.8087784480036331</v>
      </c>
      <c r="W6" s="2"/>
      <c r="X6" s="2"/>
      <c r="Y6" s="2"/>
      <c r="Z6" s="2"/>
    </row>
    <row r="7" spans="1:26" ht="15">
      <c r="A7" s="39" t="s">
        <v>9</v>
      </c>
      <c r="B7" s="40" t="s">
        <v>27</v>
      </c>
      <c r="C7" s="40" t="s">
        <v>21</v>
      </c>
      <c r="D7" s="40" t="s">
        <v>22</v>
      </c>
      <c r="E7" s="40" t="s">
        <v>31</v>
      </c>
      <c r="F7" s="40" t="s">
        <v>28</v>
      </c>
      <c r="G7" s="40" t="s">
        <v>29</v>
      </c>
      <c r="H7" s="43" t="s">
        <v>30</v>
      </c>
      <c r="I7" s="44">
        <v>322.488939</v>
      </c>
      <c r="J7" s="41">
        <v>0</v>
      </c>
      <c r="K7" s="42">
        <v>322.488939</v>
      </c>
      <c r="L7" s="41">
        <v>1641.955087</v>
      </c>
      <c r="M7" s="41">
        <v>0</v>
      </c>
      <c r="N7" s="45">
        <v>1641.955087</v>
      </c>
      <c r="O7" s="44">
        <v>374.826573</v>
      </c>
      <c r="P7" s="41">
        <v>0</v>
      </c>
      <c r="Q7" s="42">
        <v>374.826573</v>
      </c>
      <c r="R7" s="41">
        <v>2132.68624</v>
      </c>
      <c r="S7" s="41">
        <v>0</v>
      </c>
      <c r="T7" s="45">
        <v>2132.68624</v>
      </c>
      <c r="U7" s="51">
        <f>+((K7/Q7)-1)*100</f>
        <v>-13.96315997051788</v>
      </c>
      <c r="V7" s="33">
        <f>+((N7/T7)-1)*100</f>
        <v>-23.010002305824408</v>
      </c>
      <c r="W7" s="2"/>
      <c r="X7" s="2"/>
      <c r="Y7" s="2"/>
      <c r="Z7" s="2"/>
    </row>
    <row r="8" spans="1:26" ht="15.75">
      <c r="A8" s="34"/>
      <c r="B8" s="9"/>
      <c r="C8" s="9"/>
      <c r="D8" s="9"/>
      <c r="E8" s="9"/>
      <c r="F8" s="9"/>
      <c r="G8" s="9"/>
      <c r="H8" s="14"/>
      <c r="I8" s="19"/>
      <c r="J8" s="11"/>
      <c r="K8" s="12"/>
      <c r="L8" s="11"/>
      <c r="M8" s="11"/>
      <c r="N8" s="20"/>
      <c r="O8" s="19"/>
      <c r="P8" s="11"/>
      <c r="Q8" s="12"/>
      <c r="R8" s="11"/>
      <c r="S8" s="11"/>
      <c r="T8" s="20"/>
      <c r="U8" s="27"/>
      <c r="V8" s="35"/>
      <c r="W8" s="2"/>
      <c r="X8" s="2"/>
      <c r="Y8" s="2"/>
      <c r="Z8" s="2"/>
    </row>
    <row r="9" spans="1:23" s="7" customFormat="1" ht="20.25">
      <c r="A9" s="60" t="s">
        <v>9</v>
      </c>
      <c r="B9" s="61"/>
      <c r="C9" s="61"/>
      <c r="D9" s="61"/>
      <c r="E9" s="61"/>
      <c r="F9" s="61"/>
      <c r="G9" s="61"/>
      <c r="H9" s="62"/>
      <c r="I9" s="21">
        <f aca="true" t="shared" si="0" ref="I9:T9">SUM(I6:I7)</f>
        <v>2575.3770529999997</v>
      </c>
      <c r="J9" s="13">
        <f t="shared" si="0"/>
        <v>0</v>
      </c>
      <c r="K9" s="13">
        <f t="shared" si="0"/>
        <v>2575.3770529999997</v>
      </c>
      <c r="L9" s="13">
        <f t="shared" si="0"/>
        <v>13335.873199</v>
      </c>
      <c r="M9" s="13">
        <f t="shared" si="0"/>
        <v>0</v>
      </c>
      <c r="N9" s="22">
        <f t="shared" si="0"/>
        <v>13335.873199</v>
      </c>
      <c r="O9" s="21">
        <f t="shared" si="0"/>
        <v>2608.7897749999997</v>
      </c>
      <c r="P9" s="13">
        <f t="shared" si="0"/>
        <v>0</v>
      </c>
      <c r="Q9" s="13">
        <f t="shared" si="0"/>
        <v>2608.7897749999997</v>
      </c>
      <c r="R9" s="13">
        <f t="shared" si="0"/>
        <v>13921.953404</v>
      </c>
      <c r="S9" s="13">
        <f t="shared" si="0"/>
        <v>0</v>
      </c>
      <c r="T9" s="22">
        <f t="shared" si="0"/>
        <v>13921.953404</v>
      </c>
      <c r="U9" s="28">
        <f>+((K9/Q9)-1)*100</f>
        <v>-1.2807747991115948</v>
      </c>
      <c r="V9" s="36">
        <f>+((N9/T9)-1)*100</f>
        <v>-4.209755542146909</v>
      </c>
      <c r="W9" s="8"/>
    </row>
    <row r="10" spans="1:26" ht="15.75">
      <c r="A10" s="34"/>
      <c r="B10" s="9"/>
      <c r="C10" s="9"/>
      <c r="D10" s="9"/>
      <c r="E10" s="9"/>
      <c r="F10" s="9"/>
      <c r="G10" s="9"/>
      <c r="H10" s="14"/>
      <c r="I10" s="19"/>
      <c r="J10" s="11"/>
      <c r="K10" s="12"/>
      <c r="L10" s="11"/>
      <c r="M10" s="11"/>
      <c r="N10" s="20"/>
      <c r="O10" s="19"/>
      <c r="P10" s="11"/>
      <c r="Q10" s="12"/>
      <c r="R10" s="11"/>
      <c r="S10" s="11"/>
      <c r="T10" s="20"/>
      <c r="U10" s="27"/>
      <c r="V10" s="35"/>
      <c r="W10" s="2"/>
      <c r="X10" s="2"/>
      <c r="Y10" s="2"/>
      <c r="Z10" s="2"/>
    </row>
    <row r="11" spans="1:26" ht="15">
      <c r="A11" s="39" t="s">
        <v>20</v>
      </c>
      <c r="B11" s="40"/>
      <c r="C11" s="40" t="s">
        <v>21</v>
      </c>
      <c r="D11" s="40" t="s">
        <v>22</v>
      </c>
      <c r="E11" s="40" t="s">
        <v>23</v>
      </c>
      <c r="F11" s="40" t="s">
        <v>24</v>
      </c>
      <c r="G11" s="40" t="s">
        <v>25</v>
      </c>
      <c r="H11" s="43" t="s">
        <v>26</v>
      </c>
      <c r="I11" s="44">
        <v>2055.1776</v>
      </c>
      <c r="J11" s="41">
        <v>0</v>
      </c>
      <c r="K11" s="42">
        <v>2055.1776</v>
      </c>
      <c r="L11" s="41">
        <v>13661.5332</v>
      </c>
      <c r="M11" s="41">
        <v>0</v>
      </c>
      <c r="N11" s="45">
        <v>13661.5332</v>
      </c>
      <c r="O11" s="44">
        <v>1974.21</v>
      </c>
      <c r="P11" s="41">
        <v>0</v>
      </c>
      <c r="Q11" s="42">
        <v>1974.21</v>
      </c>
      <c r="R11" s="41">
        <v>16026.5868</v>
      </c>
      <c r="S11" s="41">
        <v>0</v>
      </c>
      <c r="T11" s="45">
        <v>16026.5868</v>
      </c>
      <c r="U11" s="51">
        <f>+((K11/Q11)-1)*100</f>
        <v>4.101265822784805</v>
      </c>
      <c r="V11" s="33">
        <f>+((N11/T11)-1)*100</f>
        <v>-14.757063556414895</v>
      </c>
      <c r="W11" s="2"/>
      <c r="X11" s="2"/>
      <c r="Y11" s="2"/>
      <c r="Z11" s="2"/>
    </row>
    <row r="12" spans="1:27" ht="15.75">
      <c r="A12" s="37"/>
      <c r="B12" s="9"/>
      <c r="C12" s="9"/>
      <c r="D12" s="9"/>
      <c r="E12" s="9"/>
      <c r="F12" s="9"/>
      <c r="G12" s="9"/>
      <c r="H12" s="14"/>
      <c r="I12" s="23"/>
      <c r="J12" s="11"/>
      <c r="K12" s="12"/>
      <c r="L12" s="11"/>
      <c r="M12" s="11"/>
      <c r="N12" s="20"/>
      <c r="O12" s="19"/>
      <c r="P12" s="11"/>
      <c r="Q12" s="12"/>
      <c r="R12" s="11"/>
      <c r="S12" s="11"/>
      <c r="T12" s="20"/>
      <c r="U12" s="16"/>
      <c r="V12" s="35"/>
      <c r="W12" s="2"/>
      <c r="X12" s="2"/>
      <c r="Y12" s="2"/>
      <c r="Z12" s="2"/>
      <c r="AA12" s="2"/>
    </row>
    <row r="13" spans="1:22" s="7" customFormat="1" ht="21" thickBot="1">
      <c r="A13" s="57" t="s">
        <v>18</v>
      </c>
      <c r="B13" s="58"/>
      <c r="C13" s="58"/>
      <c r="D13" s="58"/>
      <c r="E13" s="58"/>
      <c r="F13" s="58"/>
      <c r="G13" s="58"/>
      <c r="H13" s="59"/>
      <c r="I13" s="24">
        <f aca="true" t="shared" si="1" ref="I13:T13">SUM(I11)</f>
        <v>2055.1776</v>
      </c>
      <c r="J13" s="25">
        <f t="shared" si="1"/>
        <v>0</v>
      </c>
      <c r="K13" s="25">
        <f t="shared" si="1"/>
        <v>2055.1776</v>
      </c>
      <c r="L13" s="25">
        <f t="shared" si="1"/>
        <v>13661.5332</v>
      </c>
      <c r="M13" s="25">
        <f t="shared" si="1"/>
        <v>0</v>
      </c>
      <c r="N13" s="26">
        <f t="shared" si="1"/>
        <v>13661.5332</v>
      </c>
      <c r="O13" s="24">
        <f t="shared" si="1"/>
        <v>1974.21</v>
      </c>
      <c r="P13" s="25">
        <f t="shared" si="1"/>
        <v>0</v>
      </c>
      <c r="Q13" s="25">
        <f t="shared" si="1"/>
        <v>1974.21</v>
      </c>
      <c r="R13" s="25">
        <f t="shared" si="1"/>
        <v>16026.5868</v>
      </c>
      <c r="S13" s="25">
        <f t="shared" si="1"/>
        <v>0</v>
      </c>
      <c r="T13" s="26">
        <f t="shared" si="1"/>
        <v>16026.5868</v>
      </c>
      <c r="U13" s="52">
        <f>+((K13/Q13)-1)*100</f>
        <v>4.101265822784805</v>
      </c>
      <c r="V13" s="38">
        <f>+((N13/T13)-1)*100</f>
        <v>-14.757063556414895</v>
      </c>
    </row>
    <row r="14" ht="12.75"/>
    <row r="15" ht="12.75">
      <c r="A15" s="53" t="s">
        <v>39</v>
      </c>
    </row>
    <row r="16" ht="12.75">
      <c r="A16" s="5" t="s">
        <v>17</v>
      </c>
    </row>
    <row r="17" ht="12.75">
      <c r="A17" s="6" t="s">
        <v>19</v>
      </c>
    </row>
  </sheetData>
  <sheetProtection/>
  <mergeCells count="4">
    <mergeCell ref="I3:N3"/>
    <mergeCell ref="O3:T3"/>
    <mergeCell ref="A13:H13"/>
    <mergeCell ref="A9:H9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2008-12-17T21:52:52Z</cp:lastPrinted>
  <dcterms:created xsi:type="dcterms:W3CDTF">2007-03-24T16:52:20Z</dcterms:created>
  <dcterms:modified xsi:type="dcterms:W3CDTF">2012-07-24T19:04:25Z</dcterms:modified>
  <cp:category/>
  <cp:version/>
  <cp:contentType/>
  <cp:contentStatus/>
</cp:coreProperties>
</file>