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<sst xmlns="http://schemas.openxmlformats.org/spreadsheetml/2006/main" count="798" uniqueCount="255">
  <si>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</si>
  <si>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</si>
  <si>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</si>
  <si>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</si>
  <si>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</si>
  <si>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</si>
  <si>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</si>
  <si>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</si>
  <si>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</si>
  <si>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</si>
  <si>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</si>
  <si>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</si>
  <si>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</si>
  <si>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</si>
  <si>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</si>
  <si>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</si>
  <si>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</si>
  <si>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</si>
  <si>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</si>
  <si>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</si>
  <si>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</si>
  <si>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</si>
  <si>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</si>
  <si>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</si>
  <si>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</si>
  <si>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</si>
  <si>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</si>
  <si>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</si>
  <si>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</si>
  <si>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</si>
  <si>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</si>
  <si>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</si>
  <si>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</si>
  <si>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</si>
  <si>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</si>
  <si>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</si>
  <si>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</si>
  <si>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</si>
  <si>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</si>
  <si>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</si>
  <si>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</si>
  <si>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</si>
  <si>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</si>
  <si>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</si>
  <si>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</si>
  <si>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</si>
  <si>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</si>
  <si>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</si>
  <si>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</si>
  <si>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</si>
  <si>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</si>
  <si>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</si>
  <si>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</si>
  <si>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</si>
  <si>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</si>
  <si>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</si>
  <si>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</si>
  <si>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</si>
  <si>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</si>
  <si>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</si>
  <si>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</si>
  <si>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</si>
  <si>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</si>
  <si>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</si>
  <si>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</si>
  <si>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</si>
  <si>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</si>
  <si>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</si>
  <si>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</si>
  <si>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</si>
  <si>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</si>
  <si>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</si>
  <si>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</si>
  <si>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</si>
  <si>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</si>
  <si>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</si>
  <si>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</si>
  <si>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</si>
  <si>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</si>
  <si>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</si>
  <si>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</si>
  <si>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</si>
  <si>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</si>
  <si>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</si>
  <si>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</si>
  <si>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</si>
  <si>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</si>
  <si>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</si>
  <si>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</si>
  <si>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</si>
  <si>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</si>
  <si>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</si>
  <si>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</si>
  <si>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</si>
  <si>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</si>
  <si>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</si>
  <si>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</si>
  <si>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</si>
  <si>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</si>
  <si>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</si>
  <si>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</si>
  <si>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</si>
  <si>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</si>
  <si>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</si>
  <si>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</si>
  <si>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</si>
  <si>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</si>
  <si>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</si>
  <si>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</si>
  <si>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</si>
  <si>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</si>
  <si>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</si>
  <si>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</si>
  <si>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</si>
  <si>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</si>
  <si>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</si>
  <si>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</si>
  <si>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</si>
  <si>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</si>
  <si>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</si>
  <si>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</si>
  <si>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</si>
  <si>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</si>
  <si>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</si>
  <si>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</si>
  <si>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</si>
  <si>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</si>
  <si>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</si>
  <si>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</si>
  <si>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</si>
  <si>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</si>
  <si>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</si>
  <si>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</si>
  <si>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</si>
  <si>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</si>
  <si>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</si>
  <si>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</si>
  <si>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</si>
  <si>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</si>
  <si>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</si>
  <si>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</si>
  <si>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</si>
  <si>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</si>
  <si>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</si>
  <si>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</si>
  <si>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</si>
  <si>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</si>
  <si>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</si>
  <si>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</si>
  <si>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</si>
  <si>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</si>
  <si>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</si>
  <si>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</si>
  <si>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</si>
  <si>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</si>
  <si>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</si>
  <si>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</si>
  <si>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</si>
  <si>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</si>
  <si>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</si>
  <si>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</si>
  <si>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</si>
  <si>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</si>
  <si>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</si>
  <si>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</si>
  <si>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</si>
  <si>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</si>
  <si>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</si>
  <si>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</si>
  <si>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</si>
  <si>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</si>
  <si>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</si>
  <si>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PAN AMERICAN SILVER S.A. MINA QUIRUVILCA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</si>
  <si>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</si>
  <si>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</si>
  <si>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</si>
  <si>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</si>
  <si>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</si>
  <si>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</si>
  <si>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</si>
  <si>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</si>
  <si>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</si>
  <si>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</si>
  <si>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</si>
  <si>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</si>
  <si>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</si>
  <si>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</si>
  <si>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</si>
  <si>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</si>
  <si>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</si>
  <si>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</si>
  <si>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</si>
  <si>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</si>
  <si>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</si>
  <si>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</si>
  <si>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</si>
  <si>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</si>
  <si>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</si>
  <si>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</si>
  <si>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</si>
  <si>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</si>
  <si>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</si>
  <si>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</si>
  <si>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</si>
  <si>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</si>
  <si>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</si>
  <si>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</si>
  <si>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</si>
  <si>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</si>
  <si>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</si>
  <si>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</si>
  <si>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</si>
  <si>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</si>
  <si>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</si>
  <si>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</si>
  <si>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PRODUCCIÓN MINERA METÁLICA DE COBRE (TMF) - 2012/2011</t>
  </si>
  <si>
    <t>BERGMIN S.A.C.</t>
  </si>
  <si>
    <t>REVOLUCION 3 DE OCTUBRE Nº 2</t>
  </si>
  <si>
    <t>AMBO</t>
  </si>
  <si>
    <t>SAN RAFAEL</t>
  </si>
  <si>
    <t>MINERA FERCAR E.I.R.L.</t>
  </si>
  <si>
    <t>RAQUEL</t>
  </si>
  <si>
    <t>YAUCA DEL ROSARIO</t>
  </si>
  <si>
    <t>MINERA YANAQUIHUA S.A.C.</t>
  </si>
  <si>
    <t>ALPACAY</t>
  </si>
  <si>
    <t>NYRSTAR ANCASH S.A.</t>
  </si>
  <si>
    <t>NYRSTAR CORICANCHA S.A.</t>
  </si>
  <si>
    <t>MORADA</t>
  </si>
  <si>
    <t>COMPAÑIA MINERA ANCASH S.A.C.</t>
  </si>
  <si>
    <t>CARMELITA</t>
  </si>
  <si>
    <t>CATAC</t>
  </si>
  <si>
    <t>SAN SALVADOR 27</t>
  </si>
  <si>
    <t>HUACHIS</t>
  </si>
  <si>
    <t>OCTAVIO BERTOLERO S.A.</t>
  </si>
  <si>
    <t>ANGELA VITTORIA</t>
  </si>
  <si>
    <t>SANTA CECILIA</t>
  </si>
  <si>
    <t>GRAVIMETRÍA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</si>
  <si>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</si>
  <si>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</si>
  <si>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</si>
  <si>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</si>
  <si>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</si>
  <si>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</si>
  <si>
    <t>MINERIA CORPORATIVA S.A.C.</t>
  </si>
  <si>
    <t>PALMERAS VI</t>
  </si>
  <si>
    <t>COBRIZA 1126</t>
  </si>
  <si>
    <t>PAN AMERICAN SILVER HUARON S.A.</t>
  </si>
  <si>
    <t>JUPITER CUATRO</t>
  </si>
  <si>
    <t>JUPITER TRES</t>
  </si>
  <si>
    <t>TOQUEPALA 1  g)</t>
  </si>
  <si>
    <t>ANTICONA  a)</t>
  </si>
  <si>
    <t>CERRO LINDO  b)</t>
  </si>
  <si>
    <t>ACUMULACION RAURA  c)</t>
  </si>
  <si>
    <t>ACUMULACION ISCAYCRUZ  e)</t>
  </si>
  <si>
    <t>MINAS DE COBRE CHAPI  f)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</si>
</sst>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215</v>
      </c>
    </row>
    <row r="2" ht="13.5" thickBot="1">
      <c r="A2" s="55"/>
    </row>
    <row r="3" spans="1:22" ht="13.5" thickBot="1">
      <c r="A3" s="49"/>
      <c r="I3" s="59">
        <v>2012</v>
      </c>
      <c r="J3" s="60"/>
      <c r="K3" s="60"/>
      <c r="L3" s="60"/>
      <c r="M3" s="60"/>
      <c r="N3" s="61"/>
      <c r="O3" s="59">
        <v>2011</v>
      </c>
      <c r="P3" s="60"/>
      <c r="Q3" s="60"/>
      <c r="R3" s="60"/>
      <c r="S3" s="60"/>
      <c r="T3" s="61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237</v>
      </c>
      <c r="L4" s="30" t="s">
        <v>13</v>
      </c>
      <c r="M4" s="30" t="s">
        <v>8</v>
      </c>
      <c r="N4" s="52" t="s">
        <v>238</v>
      </c>
      <c r="O4" s="51" t="s">
        <v>14</v>
      </c>
      <c r="P4" s="30" t="s">
        <v>15</v>
      </c>
      <c r="Q4" s="30" t="s">
        <v>237</v>
      </c>
      <c r="R4" s="30" t="s">
        <v>16</v>
      </c>
      <c r="S4" s="30" t="s">
        <v>17</v>
      </c>
      <c r="T4" s="52" t="s">
        <v>239</v>
      </c>
      <c r="U4" s="53" t="s">
        <v>240</v>
      </c>
      <c r="V4" s="52" t="s">
        <v>241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41</v>
      </c>
      <c r="C6" s="40" t="s">
        <v>39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0.88</v>
      </c>
      <c r="K6" s="42">
        <v>0.88</v>
      </c>
      <c r="L6" s="41">
        <v>0</v>
      </c>
      <c r="M6" s="41">
        <v>16.20705</v>
      </c>
      <c r="N6" s="46">
        <v>16.20705</v>
      </c>
      <c r="O6" s="45">
        <v>0</v>
      </c>
      <c r="P6" s="41">
        <v>0</v>
      </c>
      <c r="Q6" s="42">
        <v>0</v>
      </c>
      <c r="R6" s="41">
        <v>0</v>
      </c>
      <c r="S6" s="41">
        <v>42.683824</v>
      </c>
      <c r="T6" s="46">
        <v>42.683824</v>
      </c>
      <c r="U6" s="38" t="s">
        <v>29</v>
      </c>
      <c r="V6" s="33">
        <f>+((N6/T6)-1)*100</f>
        <v>-62.02999525065983</v>
      </c>
    </row>
    <row r="7" spans="1:22" ht="15">
      <c r="A7" s="43" t="s">
        <v>9</v>
      </c>
      <c r="B7" s="40" t="s">
        <v>41</v>
      </c>
      <c r="C7" s="40" t="s">
        <v>42</v>
      </c>
      <c r="D7" s="40" t="s">
        <v>216</v>
      </c>
      <c r="E7" s="40" t="s">
        <v>217</v>
      </c>
      <c r="F7" s="40" t="s">
        <v>48</v>
      </c>
      <c r="G7" s="40" t="s">
        <v>218</v>
      </c>
      <c r="H7" s="44" t="s">
        <v>219</v>
      </c>
      <c r="I7" s="45">
        <v>0</v>
      </c>
      <c r="J7" s="41">
        <v>0</v>
      </c>
      <c r="K7" s="42">
        <v>0</v>
      </c>
      <c r="L7" s="41">
        <v>0</v>
      </c>
      <c r="M7" s="41">
        <v>0</v>
      </c>
      <c r="N7" s="46">
        <v>0</v>
      </c>
      <c r="O7" s="45">
        <v>0</v>
      </c>
      <c r="P7" s="41">
        <v>0</v>
      </c>
      <c r="Q7" s="42">
        <v>0</v>
      </c>
      <c r="R7" s="41">
        <v>5.206656</v>
      </c>
      <c r="S7" s="41">
        <v>0</v>
      </c>
      <c r="T7" s="46">
        <v>5.206656</v>
      </c>
      <c r="U7" s="38" t="s">
        <v>29</v>
      </c>
      <c r="V7" s="39" t="s">
        <v>29</v>
      </c>
    </row>
    <row r="8" spans="1:22" ht="15">
      <c r="A8" s="43" t="s">
        <v>9</v>
      </c>
      <c r="B8" s="40" t="s">
        <v>41</v>
      </c>
      <c r="C8" s="40" t="s">
        <v>39</v>
      </c>
      <c r="D8" s="40" t="s">
        <v>49</v>
      </c>
      <c r="E8" s="40" t="s">
        <v>50</v>
      </c>
      <c r="F8" s="40" t="s">
        <v>51</v>
      </c>
      <c r="G8" s="40" t="s">
        <v>52</v>
      </c>
      <c r="H8" s="44" t="s">
        <v>53</v>
      </c>
      <c r="I8" s="45">
        <v>0</v>
      </c>
      <c r="J8" s="41">
        <v>32.464112</v>
      </c>
      <c r="K8" s="42">
        <v>32.464112</v>
      </c>
      <c r="L8" s="41">
        <v>0</v>
      </c>
      <c r="M8" s="41">
        <v>2262.121112</v>
      </c>
      <c r="N8" s="46">
        <v>2262.121112</v>
      </c>
      <c r="O8" s="45">
        <v>0</v>
      </c>
      <c r="P8" s="41">
        <v>44.831133</v>
      </c>
      <c r="Q8" s="42">
        <v>44.831133</v>
      </c>
      <c r="R8" s="41">
        <v>8.164015</v>
      </c>
      <c r="S8" s="41">
        <v>74.691287</v>
      </c>
      <c r="T8" s="46">
        <v>82.855303</v>
      </c>
      <c r="U8" s="27">
        <f>+((K8/Q8)-1)*100</f>
        <v>-27.585787314364772</v>
      </c>
      <c r="V8" s="39" t="s">
        <v>29</v>
      </c>
    </row>
    <row r="9" spans="1:22" ht="15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57</v>
      </c>
      <c r="F9" s="40" t="s">
        <v>58</v>
      </c>
      <c r="G9" s="40" t="s">
        <v>59</v>
      </c>
      <c r="H9" s="44" t="s">
        <v>60</v>
      </c>
      <c r="I9" s="45">
        <v>0</v>
      </c>
      <c r="J9" s="41">
        <v>29.353568</v>
      </c>
      <c r="K9" s="42">
        <v>29.353568</v>
      </c>
      <c r="L9" s="41">
        <v>0</v>
      </c>
      <c r="M9" s="41">
        <v>195.237918</v>
      </c>
      <c r="N9" s="46">
        <v>195.237918</v>
      </c>
      <c r="O9" s="45">
        <v>0</v>
      </c>
      <c r="P9" s="41">
        <v>28.363323</v>
      </c>
      <c r="Q9" s="42">
        <v>28.363323</v>
      </c>
      <c r="R9" s="41">
        <v>0</v>
      </c>
      <c r="S9" s="41">
        <v>185.241901</v>
      </c>
      <c r="T9" s="46">
        <v>185.241901</v>
      </c>
      <c r="U9" s="27">
        <f>+((K9/Q9)-1)*100</f>
        <v>3.491286969442897</v>
      </c>
      <c r="V9" s="33">
        <f>+((N9/T9)-1)*100</f>
        <v>5.396196511716855</v>
      </c>
    </row>
    <row r="10" spans="1:22" ht="15">
      <c r="A10" s="43" t="s">
        <v>9</v>
      </c>
      <c r="B10" s="40" t="s">
        <v>41</v>
      </c>
      <c r="C10" s="40" t="s">
        <v>39</v>
      </c>
      <c r="D10" s="40" t="s">
        <v>54</v>
      </c>
      <c r="E10" s="40" t="s">
        <v>55</v>
      </c>
      <c r="F10" s="40" t="s">
        <v>56</v>
      </c>
      <c r="G10" s="40" t="s">
        <v>55</v>
      </c>
      <c r="H10" s="44" t="s">
        <v>55</v>
      </c>
      <c r="I10" s="45">
        <v>3.007383</v>
      </c>
      <c r="J10" s="41">
        <v>0</v>
      </c>
      <c r="K10" s="42">
        <v>3.007383</v>
      </c>
      <c r="L10" s="41">
        <v>14.346071</v>
      </c>
      <c r="M10" s="41">
        <v>0</v>
      </c>
      <c r="N10" s="46">
        <v>14.346071</v>
      </c>
      <c r="O10" s="45">
        <v>0</v>
      </c>
      <c r="P10" s="41">
        <v>0</v>
      </c>
      <c r="Q10" s="42">
        <v>0</v>
      </c>
      <c r="R10" s="41">
        <v>12.022448</v>
      </c>
      <c r="S10" s="41">
        <v>0</v>
      </c>
      <c r="T10" s="46">
        <v>12.022448</v>
      </c>
      <c r="U10" s="38" t="s">
        <v>29</v>
      </c>
      <c r="V10" s="33">
        <f aca="true" t="shared" si="0" ref="V10:V73">+((N10/T10)-1)*100</f>
        <v>19.32736993331141</v>
      </c>
    </row>
    <row r="11" spans="1:22" ht="15">
      <c r="A11" s="43" t="s">
        <v>9</v>
      </c>
      <c r="B11" s="40" t="s">
        <v>41</v>
      </c>
      <c r="C11" s="40" t="s">
        <v>42</v>
      </c>
      <c r="D11" s="40" t="s">
        <v>228</v>
      </c>
      <c r="E11" s="40" t="s">
        <v>229</v>
      </c>
      <c r="F11" s="40" t="s">
        <v>45</v>
      </c>
      <c r="G11" s="40" t="s">
        <v>148</v>
      </c>
      <c r="H11" s="44" t="s">
        <v>230</v>
      </c>
      <c r="I11" s="45">
        <v>0</v>
      </c>
      <c r="J11" s="41">
        <v>0</v>
      </c>
      <c r="K11" s="42">
        <v>0</v>
      </c>
      <c r="L11" s="41">
        <v>18.502052</v>
      </c>
      <c r="M11" s="41">
        <v>10.678217</v>
      </c>
      <c r="N11" s="46">
        <v>29.180269</v>
      </c>
      <c r="O11" s="45">
        <v>0</v>
      </c>
      <c r="P11" s="41">
        <v>0</v>
      </c>
      <c r="Q11" s="42">
        <v>0</v>
      </c>
      <c r="R11" s="41">
        <v>0</v>
      </c>
      <c r="S11" s="41">
        <v>0</v>
      </c>
      <c r="T11" s="46">
        <v>0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41</v>
      </c>
      <c r="C12" s="40" t="s">
        <v>39</v>
      </c>
      <c r="D12" s="40" t="s">
        <v>64</v>
      </c>
      <c r="E12" s="40" t="s">
        <v>65</v>
      </c>
      <c r="F12" s="40" t="s">
        <v>45</v>
      </c>
      <c r="G12" s="40" t="s">
        <v>66</v>
      </c>
      <c r="H12" s="44" t="s">
        <v>67</v>
      </c>
      <c r="I12" s="45">
        <v>41023.602</v>
      </c>
      <c r="J12" s="41">
        <v>1728.9036</v>
      </c>
      <c r="K12" s="42">
        <v>42752.5056</v>
      </c>
      <c r="L12" s="41">
        <v>201019.4441</v>
      </c>
      <c r="M12" s="41">
        <v>9746.0958</v>
      </c>
      <c r="N12" s="46">
        <v>210765.5399</v>
      </c>
      <c r="O12" s="45">
        <v>27163.8582</v>
      </c>
      <c r="P12" s="41">
        <v>815.2801</v>
      </c>
      <c r="Q12" s="42">
        <v>27979.1383</v>
      </c>
      <c r="R12" s="41">
        <v>145507.5858</v>
      </c>
      <c r="S12" s="41">
        <v>8167.5365</v>
      </c>
      <c r="T12" s="46">
        <v>153675.1223</v>
      </c>
      <c r="U12" s="27">
        <f aca="true" t="shared" si="1" ref="U12:U73">+((K12/Q12)-1)*100</f>
        <v>52.80136629511567</v>
      </c>
      <c r="V12" s="33">
        <f t="shared" si="0"/>
        <v>37.15007136194095</v>
      </c>
    </row>
    <row r="13" spans="1:22" ht="15">
      <c r="A13" s="43" t="s">
        <v>9</v>
      </c>
      <c r="B13" s="40" t="s">
        <v>41</v>
      </c>
      <c r="C13" s="40" t="s">
        <v>39</v>
      </c>
      <c r="D13" s="40" t="s">
        <v>68</v>
      </c>
      <c r="E13" s="50" t="s">
        <v>70</v>
      </c>
      <c r="F13" s="40" t="s">
        <v>62</v>
      </c>
      <c r="G13" s="40" t="s">
        <v>63</v>
      </c>
      <c r="H13" s="44" t="s">
        <v>70</v>
      </c>
      <c r="I13" s="45">
        <v>69.74163</v>
      </c>
      <c r="J13" s="41">
        <v>18.781532</v>
      </c>
      <c r="K13" s="42">
        <v>88.523162</v>
      </c>
      <c r="L13" s="41">
        <v>382.25229</v>
      </c>
      <c r="M13" s="41">
        <v>80.988201</v>
      </c>
      <c r="N13" s="46">
        <v>463.240491</v>
      </c>
      <c r="O13" s="45">
        <v>54.485984</v>
      </c>
      <c r="P13" s="41">
        <v>7.496385</v>
      </c>
      <c r="Q13" s="42">
        <v>61.982369</v>
      </c>
      <c r="R13" s="41">
        <v>363.65127</v>
      </c>
      <c r="S13" s="41">
        <v>57.171092</v>
      </c>
      <c r="T13" s="46">
        <v>420.822362</v>
      </c>
      <c r="U13" s="27">
        <f t="shared" si="1"/>
        <v>42.81990738366262</v>
      </c>
      <c r="V13" s="33">
        <f t="shared" si="0"/>
        <v>10.079818191790867</v>
      </c>
    </row>
    <row r="14" spans="1:22" ht="15">
      <c r="A14" s="43" t="s">
        <v>9</v>
      </c>
      <c r="B14" s="40" t="s">
        <v>41</v>
      </c>
      <c r="C14" s="40" t="s">
        <v>39</v>
      </c>
      <c r="D14" s="40" t="s">
        <v>68</v>
      </c>
      <c r="E14" s="50" t="s">
        <v>250</v>
      </c>
      <c r="F14" s="40" t="s">
        <v>62</v>
      </c>
      <c r="G14" s="40" t="s">
        <v>63</v>
      </c>
      <c r="H14" s="44" t="s">
        <v>63</v>
      </c>
      <c r="I14" s="45">
        <v>16.994631</v>
      </c>
      <c r="J14" s="41">
        <v>33.70317</v>
      </c>
      <c r="K14" s="42">
        <v>50.697801</v>
      </c>
      <c r="L14" s="41">
        <v>192.630949</v>
      </c>
      <c r="M14" s="41">
        <v>162.902195</v>
      </c>
      <c r="N14" s="46">
        <v>355.533144</v>
      </c>
      <c r="O14" s="45">
        <v>27.997974</v>
      </c>
      <c r="P14" s="41">
        <v>16.649087</v>
      </c>
      <c r="Q14" s="42">
        <v>44.647061</v>
      </c>
      <c r="R14" s="41">
        <v>263.355333</v>
      </c>
      <c r="S14" s="41">
        <v>127.249078</v>
      </c>
      <c r="T14" s="46">
        <v>390.604411</v>
      </c>
      <c r="U14" s="27">
        <f t="shared" si="1"/>
        <v>13.552381421030146</v>
      </c>
      <c r="V14" s="33">
        <f t="shared" si="0"/>
        <v>-8.978717600810715</v>
      </c>
    </row>
    <row r="15" spans="1:22" ht="15">
      <c r="A15" s="43" t="s">
        <v>9</v>
      </c>
      <c r="B15" s="40" t="s">
        <v>41</v>
      </c>
      <c r="C15" s="40" t="s">
        <v>39</v>
      </c>
      <c r="D15" s="40" t="s">
        <v>68</v>
      </c>
      <c r="E15" s="40" t="s">
        <v>69</v>
      </c>
      <c r="F15" s="40" t="s">
        <v>62</v>
      </c>
      <c r="G15" s="40" t="s">
        <v>63</v>
      </c>
      <c r="H15" s="44" t="s">
        <v>63</v>
      </c>
      <c r="I15" s="45">
        <v>32.44248</v>
      </c>
      <c r="J15" s="41">
        <v>3.094184</v>
      </c>
      <c r="K15" s="42">
        <v>35.536664</v>
      </c>
      <c r="L15" s="41">
        <v>196.281733</v>
      </c>
      <c r="M15" s="41">
        <v>27.240344</v>
      </c>
      <c r="N15" s="46">
        <v>223.522077</v>
      </c>
      <c r="O15" s="45">
        <v>41.785354</v>
      </c>
      <c r="P15" s="41">
        <v>4.89195</v>
      </c>
      <c r="Q15" s="42">
        <v>46.677304</v>
      </c>
      <c r="R15" s="41">
        <v>224.33019</v>
      </c>
      <c r="S15" s="41">
        <v>24.509196</v>
      </c>
      <c r="T15" s="46">
        <v>248.839386</v>
      </c>
      <c r="U15" s="27">
        <f t="shared" si="1"/>
        <v>-23.867359605858983</v>
      </c>
      <c r="V15" s="33">
        <f t="shared" si="0"/>
        <v>-10.174156674699397</v>
      </c>
    </row>
    <row r="16" spans="1:22" ht="15">
      <c r="A16" s="43" t="s">
        <v>9</v>
      </c>
      <c r="B16" s="40" t="s">
        <v>41</v>
      </c>
      <c r="C16" s="40" t="s">
        <v>39</v>
      </c>
      <c r="D16" s="40" t="s">
        <v>71</v>
      </c>
      <c r="E16" s="40" t="s">
        <v>72</v>
      </c>
      <c r="F16" s="40" t="s">
        <v>73</v>
      </c>
      <c r="G16" s="40" t="s">
        <v>73</v>
      </c>
      <c r="H16" s="44" t="s">
        <v>74</v>
      </c>
      <c r="I16" s="45">
        <v>104.775111</v>
      </c>
      <c r="J16" s="41">
        <v>91.147425</v>
      </c>
      <c r="K16" s="42">
        <v>195.922536</v>
      </c>
      <c r="L16" s="41">
        <v>615.34042</v>
      </c>
      <c r="M16" s="41">
        <v>559.568866</v>
      </c>
      <c r="N16" s="46">
        <v>1174.909286</v>
      </c>
      <c r="O16" s="45">
        <v>137.815125</v>
      </c>
      <c r="P16" s="41">
        <v>95.103307</v>
      </c>
      <c r="Q16" s="42">
        <v>232.918432</v>
      </c>
      <c r="R16" s="41">
        <v>913.56808</v>
      </c>
      <c r="S16" s="41">
        <v>617.041939</v>
      </c>
      <c r="T16" s="46">
        <v>1530.610019</v>
      </c>
      <c r="U16" s="27">
        <f t="shared" si="1"/>
        <v>-15.883627449458348</v>
      </c>
      <c r="V16" s="33">
        <f t="shared" si="0"/>
        <v>-23.23914835160895</v>
      </c>
    </row>
    <row r="17" spans="1:22" ht="15">
      <c r="A17" s="43" t="s">
        <v>9</v>
      </c>
      <c r="B17" s="40" t="s">
        <v>41</v>
      </c>
      <c r="C17" s="40" t="s">
        <v>39</v>
      </c>
      <c r="D17" s="40" t="s">
        <v>75</v>
      </c>
      <c r="E17" s="40" t="s">
        <v>76</v>
      </c>
      <c r="F17" s="40" t="s">
        <v>20</v>
      </c>
      <c r="G17" s="40" t="s">
        <v>95</v>
      </c>
      <c r="H17" s="44" t="s">
        <v>129</v>
      </c>
      <c r="I17" s="45">
        <v>201.862483</v>
      </c>
      <c r="J17" s="41">
        <v>0</v>
      </c>
      <c r="K17" s="42">
        <v>201.862483</v>
      </c>
      <c r="L17" s="41">
        <v>1313.577991</v>
      </c>
      <c r="M17" s="41">
        <v>0</v>
      </c>
      <c r="N17" s="46">
        <v>1313.577991</v>
      </c>
      <c r="O17" s="45">
        <v>270.657488</v>
      </c>
      <c r="P17" s="41">
        <v>0</v>
      </c>
      <c r="Q17" s="42">
        <v>270.657488</v>
      </c>
      <c r="R17" s="41">
        <v>1619.344921</v>
      </c>
      <c r="S17" s="41">
        <v>0</v>
      </c>
      <c r="T17" s="46">
        <v>1619.344921</v>
      </c>
      <c r="U17" s="27">
        <f t="shared" si="1"/>
        <v>-25.41773571769793</v>
      </c>
      <c r="V17" s="33">
        <f t="shared" si="0"/>
        <v>-18.882137217016037</v>
      </c>
    </row>
    <row r="18" spans="1:22" ht="15">
      <c r="A18" s="43" t="s">
        <v>9</v>
      </c>
      <c r="B18" s="40" t="s">
        <v>41</v>
      </c>
      <c r="C18" s="40" t="s">
        <v>39</v>
      </c>
      <c r="D18" s="40" t="s">
        <v>77</v>
      </c>
      <c r="E18" s="40" t="s">
        <v>78</v>
      </c>
      <c r="F18" s="40" t="s">
        <v>45</v>
      </c>
      <c r="G18" s="40" t="s">
        <v>79</v>
      </c>
      <c r="H18" s="44" t="s">
        <v>80</v>
      </c>
      <c r="I18" s="45">
        <v>11.974815</v>
      </c>
      <c r="J18" s="41">
        <v>5.816508</v>
      </c>
      <c r="K18" s="42">
        <v>17.791323</v>
      </c>
      <c r="L18" s="41">
        <v>61.015079</v>
      </c>
      <c r="M18" s="41">
        <v>11.586188</v>
      </c>
      <c r="N18" s="46">
        <v>72.601267</v>
      </c>
      <c r="O18" s="45">
        <v>19.340355</v>
      </c>
      <c r="P18" s="41">
        <v>1.857111</v>
      </c>
      <c r="Q18" s="42">
        <v>21.197466</v>
      </c>
      <c r="R18" s="41">
        <v>190.660654</v>
      </c>
      <c r="S18" s="41">
        <v>25.791018</v>
      </c>
      <c r="T18" s="46">
        <v>216.451672</v>
      </c>
      <c r="U18" s="27">
        <f t="shared" si="1"/>
        <v>-16.06863292055758</v>
      </c>
      <c r="V18" s="33">
        <f t="shared" si="0"/>
        <v>-66.4584402009147</v>
      </c>
    </row>
    <row r="19" spans="1:22" ht="15">
      <c r="A19" s="43" t="s">
        <v>9</v>
      </c>
      <c r="B19" s="40" t="s">
        <v>41</v>
      </c>
      <c r="C19" s="40" t="s">
        <v>39</v>
      </c>
      <c r="D19" s="40" t="s">
        <v>81</v>
      </c>
      <c r="E19" s="50" t="s">
        <v>213</v>
      </c>
      <c r="F19" s="40" t="s">
        <v>20</v>
      </c>
      <c r="G19" s="40" t="s">
        <v>83</v>
      </c>
      <c r="H19" s="44" t="s">
        <v>214</v>
      </c>
      <c r="I19" s="45">
        <v>1733.111719</v>
      </c>
      <c r="J19" s="41">
        <v>0</v>
      </c>
      <c r="K19" s="42">
        <v>1733.111719</v>
      </c>
      <c r="L19" s="41">
        <v>10572.61789</v>
      </c>
      <c r="M19" s="41">
        <v>0</v>
      </c>
      <c r="N19" s="46">
        <v>10572.61789</v>
      </c>
      <c r="O19" s="45">
        <v>0</v>
      </c>
      <c r="P19" s="41">
        <v>0</v>
      </c>
      <c r="Q19" s="42">
        <v>0</v>
      </c>
      <c r="R19" s="41">
        <v>0</v>
      </c>
      <c r="S19" s="41">
        <v>0</v>
      </c>
      <c r="T19" s="46">
        <v>0</v>
      </c>
      <c r="U19" s="38" t="s">
        <v>29</v>
      </c>
      <c r="V19" s="39" t="s">
        <v>29</v>
      </c>
    </row>
    <row r="20" spans="1:22" ht="15">
      <c r="A20" s="43" t="s">
        <v>9</v>
      </c>
      <c r="B20" s="40" t="s">
        <v>41</v>
      </c>
      <c r="C20" s="40" t="s">
        <v>39</v>
      </c>
      <c r="D20" s="40" t="s">
        <v>81</v>
      </c>
      <c r="E20" s="50" t="s">
        <v>82</v>
      </c>
      <c r="F20" s="40" t="s">
        <v>20</v>
      </c>
      <c r="G20" s="40" t="s">
        <v>83</v>
      </c>
      <c r="H20" s="44" t="s">
        <v>84</v>
      </c>
      <c r="I20" s="45">
        <v>0</v>
      </c>
      <c r="J20" s="41">
        <v>0</v>
      </c>
      <c r="K20" s="42">
        <v>0</v>
      </c>
      <c r="L20" s="41">
        <v>0</v>
      </c>
      <c r="M20" s="41">
        <v>0</v>
      </c>
      <c r="N20" s="46">
        <v>0</v>
      </c>
      <c r="O20" s="45">
        <v>948.0198</v>
      </c>
      <c r="P20" s="41">
        <v>0</v>
      </c>
      <c r="Q20" s="42">
        <v>948.0198</v>
      </c>
      <c r="R20" s="41">
        <v>6214.3506</v>
      </c>
      <c r="S20" s="41">
        <v>0</v>
      </c>
      <c r="T20" s="46">
        <v>6214.3506</v>
      </c>
      <c r="U20" s="38" t="s">
        <v>29</v>
      </c>
      <c r="V20" s="39" t="s">
        <v>29</v>
      </c>
    </row>
    <row r="21" spans="1:22" ht="15">
      <c r="A21" s="43" t="s">
        <v>9</v>
      </c>
      <c r="B21" s="40" t="s">
        <v>41</v>
      </c>
      <c r="C21" s="40" t="s">
        <v>39</v>
      </c>
      <c r="D21" s="40" t="s">
        <v>81</v>
      </c>
      <c r="E21" s="50" t="s">
        <v>85</v>
      </c>
      <c r="F21" s="40" t="s">
        <v>20</v>
      </c>
      <c r="G21" s="40" t="s">
        <v>83</v>
      </c>
      <c r="H21" s="44" t="s">
        <v>84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986.6064</v>
      </c>
      <c r="P21" s="41">
        <v>0</v>
      </c>
      <c r="Q21" s="42">
        <v>986.6064</v>
      </c>
      <c r="R21" s="41">
        <v>5485.7123</v>
      </c>
      <c r="S21" s="41">
        <v>0</v>
      </c>
      <c r="T21" s="46">
        <v>5485.7123</v>
      </c>
      <c r="U21" s="38" t="s">
        <v>29</v>
      </c>
      <c r="V21" s="39" t="s">
        <v>29</v>
      </c>
    </row>
    <row r="22" spans="1:22" ht="15">
      <c r="A22" s="43" t="s">
        <v>9</v>
      </c>
      <c r="B22" s="40" t="s">
        <v>41</v>
      </c>
      <c r="C22" s="40" t="s">
        <v>39</v>
      </c>
      <c r="D22" s="40" t="s">
        <v>86</v>
      </c>
      <c r="E22" s="50" t="s">
        <v>251</v>
      </c>
      <c r="F22" s="40" t="s">
        <v>87</v>
      </c>
      <c r="G22" s="40" t="s">
        <v>88</v>
      </c>
      <c r="H22" s="44" t="s">
        <v>89</v>
      </c>
      <c r="I22" s="45">
        <v>2238.424</v>
      </c>
      <c r="J22" s="41">
        <v>197.9173</v>
      </c>
      <c r="K22" s="42">
        <v>2436.3413</v>
      </c>
      <c r="L22" s="41">
        <v>11745.1763</v>
      </c>
      <c r="M22" s="41">
        <v>1018.5521</v>
      </c>
      <c r="N22" s="46">
        <v>12763.7284</v>
      </c>
      <c r="O22" s="45">
        <v>1562.58265</v>
      </c>
      <c r="P22" s="41">
        <v>175.52946</v>
      </c>
      <c r="Q22" s="42">
        <v>1738.11211</v>
      </c>
      <c r="R22" s="41">
        <v>10178.603649</v>
      </c>
      <c r="S22" s="41">
        <v>898.277041</v>
      </c>
      <c r="T22" s="46">
        <v>11076.88069</v>
      </c>
      <c r="U22" s="27">
        <f t="shared" si="1"/>
        <v>40.17170043191287</v>
      </c>
      <c r="V22" s="33">
        <f t="shared" si="0"/>
        <v>15.228544544339595</v>
      </c>
    </row>
    <row r="23" spans="1:22" ht="15">
      <c r="A23" s="43" t="s">
        <v>9</v>
      </c>
      <c r="B23" s="40" t="s">
        <v>41</v>
      </c>
      <c r="C23" s="40" t="s">
        <v>39</v>
      </c>
      <c r="D23" s="40" t="s">
        <v>86</v>
      </c>
      <c r="E23" s="50" t="s">
        <v>212</v>
      </c>
      <c r="F23" s="40" t="s">
        <v>73</v>
      </c>
      <c r="G23" s="40" t="s">
        <v>73</v>
      </c>
      <c r="H23" s="44" t="s">
        <v>90</v>
      </c>
      <c r="I23" s="45">
        <v>220.7436</v>
      </c>
      <c r="J23" s="41">
        <v>86.7256</v>
      </c>
      <c r="K23" s="42">
        <v>307.4692</v>
      </c>
      <c r="L23" s="41">
        <v>1640.7904</v>
      </c>
      <c r="M23" s="41">
        <v>569.1318</v>
      </c>
      <c r="N23" s="46">
        <v>2209.9222</v>
      </c>
      <c r="O23" s="45">
        <v>233.6644</v>
      </c>
      <c r="P23" s="41">
        <v>96.7616</v>
      </c>
      <c r="Q23" s="42">
        <v>330.426</v>
      </c>
      <c r="R23" s="41">
        <v>1326.8924</v>
      </c>
      <c r="S23" s="41">
        <v>503.3395</v>
      </c>
      <c r="T23" s="46">
        <v>1830.2319</v>
      </c>
      <c r="U23" s="27">
        <f t="shared" si="1"/>
        <v>-6.94763729246487</v>
      </c>
      <c r="V23" s="33">
        <f t="shared" si="0"/>
        <v>20.74547493134613</v>
      </c>
    </row>
    <row r="24" spans="1:22" ht="15">
      <c r="A24" s="43" t="s">
        <v>9</v>
      </c>
      <c r="B24" s="40" t="s">
        <v>41</v>
      </c>
      <c r="C24" s="40" t="s">
        <v>39</v>
      </c>
      <c r="D24" s="40" t="s">
        <v>91</v>
      </c>
      <c r="E24" s="50" t="s">
        <v>252</v>
      </c>
      <c r="F24" s="40" t="s">
        <v>48</v>
      </c>
      <c r="G24" s="40" t="s">
        <v>92</v>
      </c>
      <c r="H24" s="44" t="s">
        <v>93</v>
      </c>
      <c r="I24" s="45">
        <v>327.66921</v>
      </c>
      <c r="J24" s="41">
        <v>76.0813</v>
      </c>
      <c r="K24" s="42">
        <v>403.75051</v>
      </c>
      <c r="L24" s="41">
        <v>1569.77</v>
      </c>
      <c r="M24" s="41">
        <v>421.28512</v>
      </c>
      <c r="N24" s="46">
        <v>1991.05512</v>
      </c>
      <c r="O24" s="45">
        <v>234.90162</v>
      </c>
      <c r="P24" s="41">
        <v>56.61264</v>
      </c>
      <c r="Q24" s="42">
        <v>291.51426</v>
      </c>
      <c r="R24" s="41">
        <v>1487.97392</v>
      </c>
      <c r="S24" s="41">
        <v>397.66727</v>
      </c>
      <c r="T24" s="46">
        <v>1885.64119</v>
      </c>
      <c r="U24" s="27">
        <f t="shared" si="1"/>
        <v>38.501118264334664</v>
      </c>
      <c r="V24" s="33">
        <f t="shared" si="0"/>
        <v>5.590349349549362</v>
      </c>
    </row>
    <row r="25" spans="1:22" ht="15">
      <c r="A25" s="43" t="s">
        <v>9</v>
      </c>
      <c r="B25" s="40" t="s">
        <v>41</v>
      </c>
      <c r="C25" s="40" t="s">
        <v>39</v>
      </c>
      <c r="D25" s="40" t="s">
        <v>97</v>
      </c>
      <c r="E25" s="40" t="s">
        <v>98</v>
      </c>
      <c r="F25" s="40" t="s">
        <v>99</v>
      </c>
      <c r="G25" s="40" t="s">
        <v>100</v>
      </c>
      <c r="H25" s="44" t="s">
        <v>100</v>
      </c>
      <c r="I25" s="45">
        <v>51.562588</v>
      </c>
      <c r="J25" s="41">
        <v>0</v>
      </c>
      <c r="K25" s="42">
        <v>51.562588</v>
      </c>
      <c r="L25" s="41">
        <v>311.284426</v>
      </c>
      <c r="M25" s="41">
        <v>0</v>
      </c>
      <c r="N25" s="46">
        <v>311.284426</v>
      </c>
      <c r="O25" s="45">
        <v>0</v>
      </c>
      <c r="P25" s="41">
        <v>0</v>
      </c>
      <c r="Q25" s="42">
        <v>0</v>
      </c>
      <c r="R25" s="41">
        <v>0</v>
      </c>
      <c r="S25" s="41">
        <v>0</v>
      </c>
      <c r="T25" s="46">
        <v>0</v>
      </c>
      <c r="U25" s="38" t="s">
        <v>29</v>
      </c>
      <c r="V25" s="39" t="s">
        <v>29</v>
      </c>
    </row>
    <row r="26" spans="1:22" ht="15">
      <c r="A26" s="43" t="s">
        <v>9</v>
      </c>
      <c r="B26" s="40" t="s">
        <v>41</v>
      </c>
      <c r="C26" s="40" t="s">
        <v>39</v>
      </c>
      <c r="D26" s="40" t="s">
        <v>101</v>
      </c>
      <c r="E26" s="40" t="s">
        <v>102</v>
      </c>
      <c r="F26" s="40" t="s">
        <v>20</v>
      </c>
      <c r="G26" s="40" t="s">
        <v>103</v>
      </c>
      <c r="H26" s="44" t="s">
        <v>104</v>
      </c>
      <c r="I26" s="45">
        <v>13.654584</v>
      </c>
      <c r="J26" s="41">
        <v>5.264784</v>
      </c>
      <c r="K26" s="42">
        <v>18.919368</v>
      </c>
      <c r="L26" s="41">
        <v>115.099044</v>
      </c>
      <c r="M26" s="41">
        <v>43.56346</v>
      </c>
      <c r="N26" s="46">
        <v>158.662504</v>
      </c>
      <c r="O26" s="45">
        <v>25.39342</v>
      </c>
      <c r="P26" s="41">
        <v>14.693808</v>
      </c>
      <c r="Q26" s="42">
        <v>40.087228</v>
      </c>
      <c r="R26" s="41">
        <v>58.782124</v>
      </c>
      <c r="S26" s="41">
        <v>74.633604</v>
      </c>
      <c r="T26" s="46">
        <v>133.415728</v>
      </c>
      <c r="U26" s="27">
        <f t="shared" si="1"/>
        <v>-52.80449922853234</v>
      </c>
      <c r="V26" s="33">
        <f t="shared" si="0"/>
        <v>18.923388103087824</v>
      </c>
    </row>
    <row r="27" spans="1:22" ht="15">
      <c r="A27" s="43" t="s">
        <v>9</v>
      </c>
      <c r="B27" s="40" t="s">
        <v>41</v>
      </c>
      <c r="C27" s="40" t="s">
        <v>39</v>
      </c>
      <c r="D27" s="40" t="s">
        <v>105</v>
      </c>
      <c r="E27" s="40" t="s">
        <v>111</v>
      </c>
      <c r="F27" s="40" t="s">
        <v>45</v>
      </c>
      <c r="G27" s="40" t="s">
        <v>107</v>
      </c>
      <c r="H27" s="44" t="s">
        <v>110</v>
      </c>
      <c r="I27" s="45">
        <v>65.1183</v>
      </c>
      <c r="J27" s="41">
        <v>55.6089</v>
      </c>
      <c r="K27" s="42">
        <v>120.7272</v>
      </c>
      <c r="L27" s="41">
        <v>243.4042</v>
      </c>
      <c r="M27" s="41">
        <v>337.5679</v>
      </c>
      <c r="N27" s="46">
        <v>580.9721</v>
      </c>
      <c r="O27" s="45">
        <v>54.6</v>
      </c>
      <c r="P27" s="41">
        <v>70.2663</v>
      </c>
      <c r="Q27" s="42">
        <v>124.8663</v>
      </c>
      <c r="R27" s="41">
        <v>465.2392</v>
      </c>
      <c r="S27" s="41">
        <v>512.2891</v>
      </c>
      <c r="T27" s="46">
        <v>977.5283</v>
      </c>
      <c r="U27" s="27">
        <f t="shared" si="1"/>
        <v>-3.3148255373947944</v>
      </c>
      <c r="V27" s="33">
        <f t="shared" si="0"/>
        <v>-40.56723472865185</v>
      </c>
    </row>
    <row r="28" spans="1:22" ht="15">
      <c r="A28" s="43" t="s">
        <v>9</v>
      </c>
      <c r="B28" s="40" t="s">
        <v>41</v>
      </c>
      <c r="C28" s="40" t="s">
        <v>39</v>
      </c>
      <c r="D28" s="40" t="s">
        <v>105</v>
      </c>
      <c r="E28" s="40" t="s">
        <v>106</v>
      </c>
      <c r="F28" s="40" t="s">
        <v>45</v>
      </c>
      <c r="G28" s="40" t="s">
        <v>107</v>
      </c>
      <c r="H28" s="44" t="s">
        <v>108</v>
      </c>
      <c r="I28" s="45">
        <v>28.5324</v>
      </c>
      <c r="J28" s="41">
        <v>53.2997</v>
      </c>
      <c r="K28" s="42">
        <v>81.8321</v>
      </c>
      <c r="L28" s="41">
        <v>69.5863</v>
      </c>
      <c r="M28" s="41">
        <v>226.172</v>
      </c>
      <c r="N28" s="46">
        <v>295.7583</v>
      </c>
      <c r="O28" s="45">
        <v>12.932</v>
      </c>
      <c r="P28" s="41">
        <v>40.9634</v>
      </c>
      <c r="Q28" s="42">
        <v>53.8954</v>
      </c>
      <c r="R28" s="41">
        <v>97.2097</v>
      </c>
      <c r="S28" s="41">
        <v>246.653</v>
      </c>
      <c r="T28" s="46">
        <v>343.8627</v>
      </c>
      <c r="U28" s="27">
        <f t="shared" si="1"/>
        <v>51.83503601420527</v>
      </c>
      <c r="V28" s="33">
        <f t="shared" si="0"/>
        <v>-13.989420777537076</v>
      </c>
    </row>
    <row r="29" spans="1:22" ht="15">
      <c r="A29" s="43" t="s">
        <v>9</v>
      </c>
      <c r="B29" s="40" t="s">
        <v>41</v>
      </c>
      <c r="C29" s="40" t="s">
        <v>39</v>
      </c>
      <c r="D29" s="40" t="s">
        <v>105</v>
      </c>
      <c r="E29" s="50" t="s">
        <v>109</v>
      </c>
      <c r="F29" s="40" t="s">
        <v>45</v>
      </c>
      <c r="G29" s="40" t="s">
        <v>107</v>
      </c>
      <c r="H29" s="44" t="s">
        <v>110</v>
      </c>
      <c r="I29" s="45">
        <v>30.3732</v>
      </c>
      <c r="J29" s="41">
        <v>26.0769</v>
      </c>
      <c r="K29" s="42">
        <v>56.4501</v>
      </c>
      <c r="L29" s="41">
        <v>64.7843</v>
      </c>
      <c r="M29" s="41">
        <v>79.3982</v>
      </c>
      <c r="N29" s="46">
        <v>144.1825</v>
      </c>
      <c r="O29" s="45">
        <v>2.544</v>
      </c>
      <c r="P29" s="41">
        <v>3.2278</v>
      </c>
      <c r="Q29" s="42">
        <v>5.7718</v>
      </c>
      <c r="R29" s="41">
        <v>15.6322</v>
      </c>
      <c r="S29" s="41">
        <v>16.4739</v>
      </c>
      <c r="T29" s="46">
        <v>32.1061</v>
      </c>
      <c r="U29" s="38" t="s">
        <v>29</v>
      </c>
      <c r="V29" s="39" t="s">
        <v>29</v>
      </c>
    </row>
    <row r="30" spans="1:22" ht="15">
      <c r="A30" s="43" t="s">
        <v>9</v>
      </c>
      <c r="B30" s="40" t="s">
        <v>41</v>
      </c>
      <c r="C30" s="40" t="s">
        <v>39</v>
      </c>
      <c r="D30" s="40" t="s">
        <v>112</v>
      </c>
      <c r="E30" s="40" t="s">
        <v>116</v>
      </c>
      <c r="F30" s="40" t="s">
        <v>113</v>
      </c>
      <c r="G30" s="40" t="s">
        <v>114</v>
      </c>
      <c r="H30" s="44" t="s">
        <v>115</v>
      </c>
      <c r="I30" s="45">
        <v>205.506</v>
      </c>
      <c r="J30" s="41">
        <v>0</v>
      </c>
      <c r="K30" s="42">
        <v>205.506</v>
      </c>
      <c r="L30" s="41">
        <v>1142.677948</v>
      </c>
      <c r="M30" s="41">
        <v>0</v>
      </c>
      <c r="N30" s="46">
        <v>1142.677948</v>
      </c>
      <c r="O30" s="45">
        <v>198.533148</v>
      </c>
      <c r="P30" s="41">
        <v>0</v>
      </c>
      <c r="Q30" s="42">
        <v>198.533148</v>
      </c>
      <c r="R30" s="41">
        <v>198.533148</v>
      </c>
      <c r="S30" s="41">
        <v>0</v>
      </c>
      <c r="T30" s="46">
        <v>198.533148</v>
      </c>
      <c r="U30" s="27">
        <f t="shared" si="1"/>
        <v>3.5121852800117814</v>
      </c>
      <c r="V30" s="39" t="s">
        <v>29</v>
      </c>
    </row>
    <row r="31" spans="1:22" ht="15">
      <c r="A31" s="43" t="s">
        <v>9</v>
      </c>
      <c r="B31" s="40" t="s">
        <v>41</v>
      </c>
      <c r="C31" s="40" t="s">
        <v>39</v>
      </c>
      <c r="D31" s="40" t="s">
        <v>112</v>
      </c>
      <c r="E31" s="40" t="s">
        <v>231</v>
      </c>
      <c r="F31" s="40" t="s">
        <v>113</v>
      </c>
      <c r="G31" s="40" t="s">
        <v>114</v>
      </c>
      <c r="H31" s="44" t="s">
        <v>115</v>
      </c>
      <c r="I31" s="45">
        <v>0</v>
      </c>
      <c r="J31" s="41">
        <v>0</v>
      </c>
      <c r="K31" s="42">
        <v>0</v>
      </c>
      <c r="L31" s="41">
        <v>0</v>
      </c>
      <c r="M31" s="41">
        <v>0</v>
      </c>
      <c r="N31" s="46">
        <v>0</v>
      </c>
      <c r="O31" s="45">
        <v>0</v>
      </c>
      <c r="P31" s="41">
        <v>0</v>
      </c>
      <c r="Q31" s="42">
        <v>0</v>
      </c>
      <c r="R31" s="41">
        <v>566.610737</v>
      </c>
      <c r="S31" s="41">
        <v>0</v>
      </c>
      <c r="T31" s="46">
        <v>566.610737</v>
      </c>
      <c r="U31" s="38" t="s">
        <v>29</v>
      </c>
      <c r="V31" s="39" t="s">
        <v>29</v>
      </c>
    </row>
    <row r="32" spans="1:23" s="6" customFormat="1" ht="15">
      <c r="A32" s="43" t="s">
        <v>9</v>
      </c>
      <c r="B32" s="40" t="s">
        <v>41</v>
      </c>
      <c r="C32" s="40" t="s">
        <v>39</v>
      </c>
      <c r="D32" s="40" t="s">
        <v>117</v>
      </c>
      <c r="E32" s="50" t="s">
        <v>245</v>
      </c>
      <c r="F32" s="40" t="s">
        <v>58</v>
      </c>
      <c r="G32" s="40" t="s">
        <v>118</v>
      </c>
      <c r="H32" s="44" t="s">
        <v>119</v>
      </c>
      <c r="I32" s="45">
        <v>1680.825276</v>
      </c>
      <c r="J32" s="41">
        <v>0</v>
      </c>
      <c r="K32" s="42">
        <v>1680.825276</v>
      </c>
      <c r="L32" s="41">
        <v>10068.929335</v>
      </c>
      <c r="M32" s="41">
        <v>0</v>
      </c>
      <c r="N32" s="46">
        <v>10068.929335</v>
      </c>
      <c r="O32" s="45">
        <v>1641.274488</v>
      </c>
      <c r="P32" s="41">
        <v>0</v>
      </c>
      <c r="Q32" s="42">
        <v>1641.274488</v>
      </c>
      <c r="R32" s="41">
        <v>9491.400268</v>
      </c>
      <c r="S32" s="41">
        <v>0</v>
      </c>
      <c r="T32" s="46">
        <v>9491.400268</v>
      </c>
      <c r="U32" s="27">
        <f t="shared" si="1"/>
        <v>2.4097607249226938</v>
      </c>
      <c r="V32" s="33">
        <f t="shared" si="0"/>
        <v>6.084761475576217</v>
      </c>
      <c r="W32" s="1"/>
    </row>
    <row r="33" spans="1:22" ht="15">
      <c r="A33" s="43" t="s">
        <v>9</v>
      </c>
      <c r="B33" s="40" t="s">
        <v>41</v>
      </c>
      <c r="C33" s="40" t="s">
        <v>39</v>
      </c>
      <c r="D33" s="40" t="s">
        <v>120</v>
      </c>
      <c r="E33" s="50" t="s">
        <v>121</v>
      </c>
      <c r="F33" s="40" t="s">
        <v>73</v>
      </c>
      <c r="G33" s="40" t="s">
        <v>73</v>
      </c>
      <c r="H33" s="44" t="s">
        <v>122</v>
      </c>
      <c r="I33" s="45">
        <v>0</v>
      </c>
      <c r="J33" s="41">
        <v>34.221668</v>
      </c>
      <c r="K33" s="42">
        <v>34.221668</v>
      </c>
      <c r="L33" s="41">
        <v>0</v>
      </c>
      <c r="M33" s="41">
        <v>203.469239</v>
      </c>
      <c r="N33" s="46">
        <v>203.469239</v>
      </c>
      <c r="O33" s="45">
        <v>0</v>
      </c>
      <c r="P33" s="41">
        <v>10.823876</v>
      </c>
      <c r="Q33" s="42">
        <v>10.823876</v>
      </c>
      <c r="R33" s="41">
        <v>0</v>
      </c>
      <c r="S33" s="41">
        <v>93.179131</v>
      </c>
      <c r="T33" s="46">
        <v>93.179131</v>
      </c>
      <c r="U33" s="38" t="s">
        <v>29</v>
      </c>
      <c r="V33" s="39" t="s">
        <v>29</v>
      </c>
    </row>
    <row r="34" spans="1:22" ht="15">
      <c r="A34" s="43" t="s">
        <v>9</v>
      </c>
      <c r="B34" s="40" t="s">
        <v>41</v>
      </c>
      <c r="C34" s="40" t="s">
        <v>39</v>
      </c>
      <c r="D34" s="40" t="s">
        <v>123</v>
      </c>
      <c r="E34" s="50" t="s">
        <v>125</v>
      </c>
      <c r="F34" s="40" t="s">
        <v>73</v>
      </c>
      <c r="G34" s="40" t="s">
        <v>73</v>
      </c>
      <c r="H34" s="44" t="s">
        <v>124</v>
      </c>
      <c r="I34" s="45">
        <v>94.096849</v>
      </c>
      <c r="J34" s="41">
        <v>94.200367</v>
      </c>
      <c r="K34" s="42">
        <v>188.297216</v>
      </c>
      <c r="L34" s="41">
        <v>521.41607</v>
      </c>
      <c r="M34" s="41">
        <v>553.435304</v>
      </c>
      <c r="N34" s="46">
        <v>1074.851374</v>
      </c>
      <c r="O34" s="45">
        <v>95.68168</v>
      </c>
      <c r="P34" s="41">
        <v>76.41638</v>
      </c>
      <c r="Q34" s="42">
        <v>172.09806</v>
      </c>
      <c r="R34" s="41">
        <v>496.5492</v>
      </c>
      <c r="S34" s="41">
        <v>467.53152</v>
      </c>
      <c r="T34" s="46">
        <v>964.08072</v>
      </c>
      <c r="U34" s="27">
        <f t="shared" si="1"/>
        <v>9.41274759285491</v>
      </c>
      <c r="V34" s="33">
        <f t="shared" si="0"/>
        <v>11.489769653312853</v>
      </c>
    </row>
    <row r="35" spans="1:22" ht="15">
      <c r="A35" s="43" t="s">
        <v>9</v>
      </c>
      <c r="B35" s="40" t="s">
        <v>41</v>
      </c>
      <c r="C35" s="40" t="s">
        <v>39</v>
      </c>
      <c r="D35" s="40" t="s">
        <v>126</v>
      </c>
      <c r="E35" s="68" t="s">
        <v>253</v>
      </c>
      <c r="F35" s="40" t="s">
        <v>20</v>
      </c>
      <c r="G35" s="40" t="s">
        <v>127</v>
      </c>
      <c r="H35" s="44" t="s">
        <v>127</v>
      </c>
      <c r="I35" s="45">
        <v>67.42353</v>
      </c>
      <c r="J35" s="41">
        <v>113.81459</v>
      </c>
      <c r="K35" s="42">
        <v>181.23812</v>
      </c>
      <c r="L35" s="41">
        <v>612.29833</v>
      </c>
      <c r="M35" s="41">
        <v>784.99299</v>
      </c>
      <c r="N35" s="46">
        <v>1397.29132</v>
      </c>
      <c r="O35" s="45">
        <v>0</v>
      </c>
      <c r="P35" s="41">
        <v>212.9949</v>
      </c>
      <c r="Q35" s="42">
        <v>212.9949</v>
      </c>
      <c r="R35" s="41">
        <v>0</v>
      </c>
      <c r="S35" s="41">
        <v>1409.4592</v>
      </c>
      <c r="T35" s="46">
        <v>1409.4592</v>
      </c>
      <c r="U35" s="27">
        <f t="shared" si="1"/>
        <v>-14.909643376437653</v>
      </c>
      <c r="V35" s="33">
        <f t="shared" si="0"/>
        <v>-0.8633013286230562</v>
      </c>
    </row>
    <row r="36" spans="1:22" ht="15">
      <c r="A36" s="43" t="s">
        <v>9</v>
      </c>
      <c r="B36" s="40" t="s">
        <v>41</v>
      </c>
      <c r="C36" s="40" t="s">
        <v>39</v>
      </c>
      <c r="D36" s="40" t="s">
        <v>126</v>
      </c>
      <c r="E36" s="40" t="s">
        <v>128</v>
      </c>
      <c r="F36" s="40" t="s">
        <v>20</v>
      </c>
      <c r="G36" s="40" t="s">
        <v>95</v>
      </c>
      <c r="H36" s="44" t="s">
        <v>129</v>
      </c>
      <c r="I36" s="45">
        <v>48.1525</v>
      </c>
      <c r="J36" s="41">
        <v>119.3859</v>
      </c>
      <c r="K36" s="42">
        <v>167.5384</v>
      </c>
      <c r="L36" s="41">
        <v>348.1106</v>
      </c>
      <c r="M36" s="41">
        <v>668.8007</v>
      </c>
      <c r="N36" s="46">
        <v>1016.9113</v>
      </c>
      <c r="O36" s="45">
        <v>66.7588</v>
      </c>
      <c r="P36" s="41">
        <v>138.7319</v>
      </c>
      <c r="Q36" s="42">
        <v>205.4907</v>
      </c>
      <c r="R36" s="41">
        <v>90.0708</v>
      </c>
      <c r="S36" s="41">
        <v>921.503</v>
      </c>
      <c r="T36" s="46">
        <v>1011.5738</v>
      </c>
      <c r="U36" s="27">
        <f t="shared" si="1"/>
        <v>-18.469108334343108</v>
      </c>
      <c r="V36" s="33">
        <f t="shared" si="0"/>
        <v>0.5276431635536705</v>
      </c>
    </row>
    <row r="37" spans="1:22" ht="15">
      <c r="A37" s="43" t="s">
        <v>9</v>
      </c>
      <c r="B37" s="40" t="s">
        <v>41</v>
      </c>
      <c r="C37" s="40" t="s">
        <v>39</v>
      </c>
      <c r="D37" s="40" t="s">
        <v>126</v>
      </c>
      <c r="E37" s="40" t="s">
        <v>130</v>
      </c>
      <c r="F37" s="40" t="s">
        <v>20</v>
      </c>
      <c r="G37" s="40" t="s">
        <v>95</v>
      </c>
      <c r="H37" s="44" t="s">
        <v>129</v>
      </c>
      <c r="I37" s="45">
        <v>1.03</v>
      </c>
      <c r="J37" s="41">
        <v>2.6091</v>
      </c>
      <c r="K37" s="42">
        <v>3.6391</v>
      </c>
      <c r="L37" s="41">
        <v>8.7013</v>
      </c>
      <c r="M37" s="41">
        <v>16.5414</v>
      </c>
      <c r="N37" s="46">
        <v>25.2427</v>
      </c>
      <c r="O37" s="45">
        <v>2.7401</v>
      </c>
      <c r="P37" s="41">
        <v>5.8694</v>
      </c>
      <c r="Q37" s="42">
        <v>8.6095</v>
      </c>
      <c r="R37" s="41">
        <v>4.6953</v>
      </c>
      <c r="S37" s="41">
        <v>30.8692</v>
      </c>
      <c r="T37" s="46">
        <v>35.5645</v>
      </c>
      <c r="U37" s="27">
        <f t="shared" si="1"/>
        <v>-57.731575585109475</v>
      </c>
      <c r="V37" s="33">
        <f t="shared" si="0"/>
        <v>-29.022761461569836</v>
      </c>
    </row>
    <row r="38" spans="1:22" ht="15">
      <c r="A38" s="43" t="s">
        <v>9</v>
      </c>
      <c r="B38" s="40" t="s">
        <v>41</v>
      </c>
      <c r="C38" s="40" t="s">
        <v>42</v>
      </c>
      <c r="D38" s="40" t="s">
        <v>131</v>
      </c>
      <c r="E38" s="40" t="s">
        <v>132</v>
      </c>
      <c r="F38" s="40" t="s">
        <v>87</v>
      </c>
      <c r="G38" s="40" t="s">
        <v>87</v>
      </c>
      <c r="H38" s="44" t="s">
        <v>133</v>
      </c>
      <c r="I38" s="45">
        <v>25.2</v>
      </c>
      <c r="J38" s="41">
        <v>0</v>
      </c>
      <c r="K38" s="42">
        <v>25.2</v>
      </c>
      <c r="L38" s="41">
        <v>108.2476</v>
      </c>
      <c r="M38" s="41">
        <v>0</v>
      </c>
      <c r="N38" s="46">
        <v>108.2476</v>
      </c>
      <c r="O38" s="45">
        <v>0</v>
      </c>
      <c r="P38" s="41">
        <v>0</v>
      </c>
      <c r="Q38" s="42">
        <v>0</v>
      </c>
      <c r="R38" s="41">
        <v>0</v>
      </c>
      <c r="S38" s="41">
        <v>0</v>
      </c>
      <c r="T38" s="46">
        <v>0</v>
      </c>
      <c r="U38" s="38" t="s">
        <v>29</v>
      </c>
      <c r="V38" s="39" t="s">
        <v>29</v>
      </c>
    </row>
    <row r="39" spans="1:22" ht="15">
      <c r="A39" s="43" t="s">
        <v>9</v>
      </c>
      <c r="B39" s="40" t="s">
        <v>41</v>
      </c>
      <c r="C39" s="40" t="s">
        <v>39</v>
      </c>
      <c r="D39" s="40" t="s">
        <v>134</v>
      </c>
      <c r="E39" s="40" t="s">
        <v>135</v>
      </c>
      <c r="F39" s="40" t="s">
        <v>99</v>
      </c>
      <c r="G39" s="40" t="s">
        <v>100</v>
      </c>
      <c r="H39" s="44" t="s">
        <v>100</v>
      </c>
      <c r="I39" s="45">
        <v>3975.594</v>
      </c>
      <c r="J39" s="41">
        <v>0</v>
      </c>
      <c r="K39" s="42">
        <v>3975.594</v>
      </c>
      <c r="L39" s="41">
        <v>18026.81355</v>
      </c>
      <c r="M39" s="41">
        <v>0</v>
      </c>
      <c r="N39" s="46">
        <v>18026.81355</v>
      </c>
      <c r="O39" s="45">
        <v>3520.96384</v>
      </c>
      <c r="P39" s="41">
        <v>0</v>
      </c>
      <c r="Q39" s="42">
        <v>3520.96384</v>
      </c>
      <c r="R39" s="41">
        <v>20303.82905</v>
      </c>
      <c r="S39" s="41">
        <v>0</v>
      </c>
      <c r="T39" s="46">
        <v>20303.82905</v>
      </c>
      <c r="U39" s="27">
        <f t="shared" si="1"/>
        <v>12.912093979357664</v>
      </c>
      <c r="V39" s="33">
        <f t="shared" si="0"/>
        <v>-11.214709769239317</v>
      </c>
    </row>
    <row r="40" spans="1:22" ht="15">
      <c r="A40" s="43" t="s">
        <v>9</v>
      </c>
      <c r="B40" s="40" t="s">
        <v>41</v>
      </c>
      <c r="C40" s="40" t="s">
        <v>42</v>
      </c>
      <c r="D40" s="40" t="s">
        <v>136</v>
      </c>
      <c r="E40" s="40" t="s">
        <v>137</v>
      </c>
      <c r="F40" s="40" t="s">
        <v>56</v>
      </c>
      <c r="G40" s="40" t="s">
        <v>138</v>
      </c>
      <c r="H40" s="44" t="s">
        <v>139</v>
      </c>
      <c r="I40" s="45">
        <v>12.75534</v>
      </c>
      <c r="J40" s="41">
        <v>1.94756</v>
      </c>
      <c r="K40" s="42">
        <v>14.7029</v>
      </c>
      <c r="L40" s="41">
        <v>81.050987</v>
      </c>
      <c r="M40" s="41">
        <v>5.735363</v>
      </c>
      <c r="N40" s="46">
        <v>86.786349</v>
      </c>
      <c r="O40" s="45">
        <v>16.622231</v>
      </c>
      <c r="P40" s="41">
        <v>0</v>
      </c>
      <c r="Q40" s="42">
        <v>16.622231</v>
      </c>
      <c r="R40" s="41">
        <v>59.519463</v>
      </c>
      <c r="S40" s="41">
        <v>0.504152</v>
      </c>
      <c r="T40" s="46">
        <v>60.023615</v>
      </c>
      <c r="U40" s="27">
        <f t="shared" si="1"/>
        <v>-11.546771308857394</v>
      </c>
      <c r="V40" s="33">
        <f t="shared" si="0"/>
        <v>44.587007963449054</v>
      </c>
    </row>
    <row r="41" spans="1:22" ht="15">
      <c r="A41" s="43" t="s">
        <v>9</v>
      </c>
      <c r="B41" s="40" t="s">
        <v>41</v>
      </c>
      <c r="C41" s="40" t="s">
        <v>39</v>
      </c>
      <c r="D41" s="40" t="s">
        <v>140</v>
      </c>
      <c r="E41" s="40" t="s">
        <v>141</v>
      </c>
      <c r="F41" s="40" t="s">
        <v>56</v>
      </c>
      <c r="G41" s="40" t="s">
        <v>142</v>
      </c>
      <c r="H41" s="44" t="s">
        <v>142</v>
      </c>
      <c r="I41" s="45">
        <v>17.228383</v>
      </c>
      <c r="J41" s="41">
        <v>40.602015</v>
      </c>
      <c r="K41" s="42">
        <v>57.830398</v>
      </c>
      <c r="L41" s="41">
        <v>21.67869</v>
      </c>
      <c r="M41" s="41">
        <v>288.890105</v>
      </c>
      <c r="N41" s="46">
        <v>310.568795</v>
      </c>
      <c r="O41" s="45">
        <v>0</v>
      </c>
      <c r="P41" s="41">
        <v>63.404557</v>
      </c>
      <c r="Q41" s="42">
        <v>63.404557</v>
      </c>
      <c r="R41" s="41">
        <v>16.239632</v>
      </c>
      <c r="S41" s="41">
        <v>333.086192</v>
      </c>
      <c r="T41" s="46">
        <v>349.325824</v>
      </c>
      <c r="U41" s="27">
        <f t="shared" si="1"/>
        <v>-8.791416995469259</v>
      </c>
      <c r="V41" s="33">
        <f t="shared" si="0"/>
        <v>-11.094807866251532</v>
      </c>
    </row>
    <row r="42" spans="1:22" ht="15">
      <c r="A42" s="43" t="s">
        <v>9</v>
      </c>
      <c r="B42" s="40" t="s">
        <v>41</v>
      </c>
      <c r="C42" s="40" t="s">
        <v>39</v>
      </c>
      <c r="D42" s="40" t="s">
        <v>143</v>
      </c>
      <c r="E42" s="40" t="s">
        <v>144</v>
      </c>
      <c r="F42" s="40" t="s">
        <v>20</v>
      </c>
      <c r="G42" s="40" t="s">
        <v>145</v>
      </c>
      <c r="H42" s="44" t="s">
        <v>145</v>
      </c>
      <c r="I42" s="45">
        <v>17.240558</v>
      </c>
      <c r="J42" s="41">
        <v>28.579075</v>
      </c>
      <c r="K42" s="42">
        <v>45.819634</v>
      </c>
      <c r="L42" s="41">
        <v>192.018156</v>
      </c>
      <c r="M42" s="41">
        <v>244.915825</v>
      </c>
      <c r="N42" s="46">
        <v>436.933981</v>
      </c>
      <c r="O42" s="45">
        <v>13.94809</v>
      </c>
      <c r="P42" s="41">
        <v>48.380435</v>
      </c>
      <c r="Q42" s="42">
        <v>62.328525</v>
      </c>
      <c r="R42" s="41">
        <v>292.751004</v>
      </c>
      <c r="S42" s="41">
        <v>258.346614</v>
      </c>
      <c r="T42" s="46">
        <v>551.097617</v>
      </c>
      <c r="U42" s="27">
        <f t="shared" si="1"/>
        <v>-26.48689504524614</v>
      </c>
      <c r="V42" s="33">
        <f t="shared" si="0"/>
        <v>-20.71568311644505</v>
      </c>
    </row>
    <row r="43" spans="1:22" ht="15">
      <c r="A43" s="43" t="s">
        <v>9</v>
      </c>
      <c r="B43" s="40" t="s">
        <v>41</v>
      </c>
      <c r="C43" s="40" t="s">
        <v>42</v>
      </c>
      <c r="D43" s="40" t="s">
        <v>146</v>
      </c>
      <c r="E43" s="40" t="s">
        <v>147</v>
      </c>
      <c r="F43" s="40" t="s">
        <v>45</v>
      </c>
      <c r="G43" s="40" t="s">
        <v>148</v>
      </c>
      <c r="H43" s="44" t="s">
        <v>149</v>
      </c>
      <c r="I43" s="45">
        <v>0</v>
      </c>
      <c r="J43" s="41">
        <v>0</v>
      </c>
      <c r="K43" s="42">
        <v>0</v>
      </c>
      <c r="L43" s="41">
        <v>346.9</v>
      </c>
      <c r="M43" s="41">
        <v>0</v>
      </c>
      <c r="N43" s="46">
        <v>346.9</v>
      </c>
      <c r="O43" s="45">
        <v>52.78</v>
      </c>
      <c r="P43" s="41">
        <v>0</v>
      </c>
      <c r="Q43" s="42">
        <v>52.78</v>
      </c>
      <c r="R43" s="41">
        <v>397.3</v>
      </c>
      <c r="S43" s="41">
        <v>0</v>
      </c>
      <c r="T43" s="46">
        <v>397.3</v>
      </c>
      <c r="U43" s="38" t="s">
        <v>29</v>
      </c>
      <c r="V43" s="33">
        <f t="shared" si="0"/>
        <v>-12.685627988925251</v>
      </c>
    </row>
    <row r="44" spans="1:22" ht="15">
      <c r="A44" s="43" t="s">
        <v>9</v>
      </c>
      <c r="B44" s="40" t="s">
        <v>41</v>
      </c>
      <c r="C44" s="40" t="s">
        <v>42</v>
      </c>
      <c r="D44" s="40" t="s">
        <v>150</v>
      </c>
      <c r="E44" s="40" t="s">
        <v>151</v>
      </c>
      <c r="F44" s="40" t="s">
        <v>87</v>
      </c>
      <c r="G44" s="40" t="s">
        <v>152</v>
      </c>
      <c r="H44" s="44" t="s">
        <v>153</v>
      </c>
      <c r="I44" s="45">
        <v>159.476559</v>
      </c>
      <c r="J44" s="41">
        <v>0</v>
      </c>
      <c r="K44" s="42">
        <v>159.476559</v>
      </c>
      <c r="L44" s="41">
        <v>628.054339</v>
      </c>
      <c r="M44" s="41">
        <v>0</v>
      </c>
      <c r="N44" s="46">
        <v>628.054339</v>
      </c>
      <c r="O44" s="45">
        <v>37.77832</v>
      </c>
      <c r="P44" s="41">
        <v>0</v>
      </c>
      <c r="Q44" s="42">
        <v>37.77832</v>
      </c>
      <c r="R44" s="41">
        <v>490.847006</v>
      </c>
      <c r="S44" s="41">
        <v>0</v>
      </c>
      <c r="T44" s="46">
        <v>490.847006</v>
      </c>
      <c r="U44" s="38" t="s">
        <v>29</v>
      </c>
      <c r="V44" s="33">
        <f t="shared" si="0"/>
        <v>27.953177125012353</v>
      </c>
    </row>
    <row r="45" spans="1:22" ht="15">
      <c r="A45" s="43" t="s">
        <v>9</v>
      </c>
      <c r="B45" s="40" t="s">
        <v>41</v>
      </c>
      <c r="C45" s="40" t="s">
        <v>42</v>
      </c>
      <c r="D45" s="40" t="s">
        <v>220</v>
      </c>
      <c r="E45" s="50" t="s">
        <v>221</v>
      </c>
      <c r="F45" s="40" t="s">
        <v>87</v>
      </c>
      <c r="G45" s="40" t="s">
        <v>87</v>
      </c>
      <c r="H45" s="44" t="s">
        <v>222</v>
      </c>
      <c r="I45" s="45">
        <v>7.25</v>
      </c>
      <c r="J45" s="41">
        <v>0</v>
      </c>
      <c r="K45" s="42">
        <v>7.25</v>
      </c>
      <c r="L45" s="41">
        <v>40.448</v>
      </c>
      <c r="M45" s="41">
        <v>0</v>
      </c>
      <c r="N45" s="46">
        <v>40.448</v>
      </c>
      <c r="O45" s="45">
        <v>15.82733</v>
      </c>
      <c r="P45" s="41">
        <v>0</v>
      </c>
      <c r="Q45" s="42">
        <v>15.82733</v>
      </c>
      <c r="R45" s="41">
        <v>40.12677</v>
      </c>
      <c r="S45" s="41">
        <v>0</v>
      </c>
      <c r="T45" s="46">
        <v>40.12677</v>
      </c>
      <c r="U45" s="27">
        <f t="shared" si="1"/>
        <v>-54.19315829012221</v>
      </c>
      <c r="V45" s="33">
        <f t="shared" si="0"/>
        <v>0.8005378952753883</v>
      </c>
    </row>
    <row r="46" spans="1:22" ht="15">
      <c r="A46" s="43" t="s">
        <v>9</v>
      </c>
      <c r="B46" s="40" t="s">
        <v>41</v>
      </c>
      <c r="C46" s="40" t="s">
        <v>42</v>
      </c>
      <c r="D46" s="40" t="s">
        <v>155</v>
      </c>
      <c r="E46" s="40" t="s">
        <v>156</v>
      </c>
      <c r="F46" s="40" t="s">
        <v>45</v>
      </c>
      <c r="G46" s="40" t="s">
        <v>46</v>
      </c>
      <c r="H46" s="44" t="s">
        <v>47</v>
      </c>
      <c r="I46" s="45">
        <v>0</v>
      </c>
      <c r="J46" s="41">
        <v>10.3958</v>
      </c>
      <c r="K46" s="42">
        <v>10.3958</v>
      </c>
      <c r="L46" s="41">
        <v>0</v>
      </c>
      <c r="M46" s="41">
        <v>51.708819</v>
      </c>
      <c r="N46" s="46">
        <v>51.708819</v>
      </c>
      <c r="O46" s="45">
        <v>0</v>
      </c>
      <c r="P46" s="41">
        <v>0</v>
      </c>
      <c r="Q46" s="42">
        <v>0</v>
      </c>
      <c r="R46" s="41">
        <v>0</v>
      </c>
      <c r="S46" s="41">
        <v>12.623379</v>
      </c>
      <c r="T46" s="46">
        <v>12.623379</v>
      </c>
      <c r="U46" s="38" t="s">
        <v>29</v>
      </c>
      <c r="V46" s="39" t="s">
        <v>29</v>
      </c>
    </row>
    <row r="47" spans="1:22" ht="15">
      <c r="A47" s="43" t="s">
        <v>9</v>
      </c>
      <c r="B47" s="40" t="s">
        <v>61</v>
      </c>
      <c r="C47" s="40" t="s">
        <v>39</v>
      </c>
      <c r="D47" s="40" t="s">
        <v>157</v>
      </c>
      <c r="E47" s="50" t="s">
        <v>254</v>
      </c>
      <c r="F47" s="40" t="s">
        <v>21</v>
      </c>
      <c r="G47" s="40" t="s">
        <v>158</v>
      </c>
      <c r="H47" s="44" t="s">
        <v>159</v>
      </c>
      <c r="I47" s="45">
        <v>501.099885</v>
      </c>
      <c r="J47" s="41">
        <v>0</v>
      </c>
      <c r="K47" s="42">
        <v>501.099885</v>
      </c>
      <c r="L47" s="41">
        <v>3393.689292</v>
      </c>
      <c r="M47" s="41">
        <v>0</v>
      </c>
      <c r="N47" s="46">
        <v>3393.689292</v>
      </c>
      <c r="O47" s="45">
        <v>800.935898</v>
      </c>
      <c r="P47" s="41">
        <v>0</v>
      </c>
      <c r="Q47" s="42">
        <v>800.935898</v>
      </c>
      <c r="R47" s="41">
        <v>4161.228368</v>
      </c>
      <c r="S47" s="41">
        <v>0</v>
      </c>
      <c r="T47" s="46">
        <v>4161.228368</v>
      </c>
      <c r="U47" s="27">
        <f t="shared" si="1"/>
        <v>-37.43570662130566</v>
      </c>
      <c r="V47" s="33">
        <f t="shared" si="0"/>
        <v>-18.44501210033085</v>
      </c>
    </row>
    <row r="48" spans="1:22" ht="15">
      <c r="A48" s="43" t="s">
        <v>9</v>
      </c>
      <c r="B48" s="40" t="s">
        <v>61</v>
      </c>
      <c r="C48" s="40" t="s">
        <v>42</v>
      </c>
      <c r="D48" s="40" t="s">
        <v>160</v>
      </c>
      <c r="E48" s="40" t="s">
        <v>161</v>
      </c>
      <c r="F48" s="40" t="s">
        <v>56</v>
      </c>
      <c r="G48" s="40" t="s">
        <v>56</v>
      </c>
      <c r="H48" s="44" t="s">
        <v>162</v>
      </c>
      <c r="I48" s="45">
        <v>16.6045</v>
      </c>
      <c r="J48" s="41">
        <v>0</v>
      </c>
      <c r="K48" s="42">
        <v>16.6045</v>
      </c>
      <c r="L48" s="41">
        <v>35.4685</v>
      </c>
      <c r="M48" s="41">
        <v>0</v>
      </c>
      <c r="N48" s="46">
        <v>35.4685</v>
      </c>
      <c r="O48" s="45">
        <v>18.84078</v>
      </c>
      <c r="P48" s="41">
        <v>0</v>
      </c>
      <c r="Q48" s="42">
        <v>18.84078</v>
      </c>
      <c r="R48" s="41">
        <v>54.70878</v>
      </c>
      <c r="S48" s="41">
        <v>0</v>
      </c>
      <c r="T48" s="46">
        <v>54.70878</v>
      </c>
      <c r="U48" s="27">
        <f t="shared" si="1"/>
        <v>-11.869359973419346</v>
      </c>
      <c r="V48" s="33">
        <f t="shared" si="0"/>
        <v>-35.1685415028447</v>
      </c>
    </row>
    <row r="49" spans="1:22" ht="15">
      <c r="A49" s="43" t="s">
        <v>9</v>
      </c>
      <c r="B49" s="40" t="s">
        <v>41</v>
      </c>
      <c r="C49" s="40" t="s">
        <v>39</v>
      </c>
      <c r="D49" s="40" t="s">
        <v>163</v>
      </c>
      <c r="E49" s="50" t="s">
        <v>164</v>
      </c>
      <c r="F49" s="40" t="s">
        <v>45</v>
      </c>
      <c r="G49" s="40" t="s">
        <v>165</v>
      </c>
      <c r="H49" s="44" t="s">
        <v>166</v>
      </c>
      <c r="I49" s="45">
        <v>123.368432</v>
      </c>
      <c r="J49" s="41">
        <v>4.003969</v>
      </c>
      <c r="K49" s="42">
        <v>127.372401</v>
      </c>
      <c r="L49" s="41">
        <v>529.094248</v>
      </c>
      <c r="M49" s="41">
        <v>16.49929</v>
      </c>
      <c r="N49" s="46">
        <v>545.593538</v>
      </c>
      <c r="O49" s="45">
        <v>139.44</v>
      </c>
      <c r="P49" s="41">
        <v>3.24</v>
      </c>
      <c r="Q49" s="42">
        <v>142.68</v>
      </c>
      <c r="R49" s="41">
        <v>644.655582</v>
      </c>
      <c r="S49" s="41">
        <v>24.322719</v>
      </c>
      <c r="T49" s="46">
        <v>668.9783</v>
      </c>
      <c r="U49" s="27">
        <f t="shared" si="1"/>
        <v>-10.72862279226241</v>
      </c>
      <c r="V49" s="33">
        <f t="shared" si="0"/>
        <v>-18.443761479258747</v>
      </c>
    </row>
    <row r="50" spans="1:22" ht="15">
      <c r="A50" s="43" t="s">
        <v>9</v>
      </c>
      <c r="B50" s="40" t="s">
        <v>41</v>
      </c>
      <c r="C50" s="40" t="s">
        <v>39</v>
      </c>
      <c r="D50" s="40" t="s">
        <v>167</v>
      </c>
      <c r="E50" s="40" t="s">
        <v>170</v>
      </c>
      <c r="F50" s="40" t="s">
        <v>56</v>
      </c>
      <c r="G50" s="40" t="s">
        <v>55</v>
      </c>
      <c r="H50" s="44" t="s">
        <v>171</v>
      </c>
      <c r="I50" s="45">
        <v>79.8126</v>
      </c>
      <c r="J50" s="41">
        <v>0</v>
      </c>
      <c r="K50" s="42">
        <v>79.8126</v>
      </c>
      <c r="L50" s="41">
        <v>487.498998</v>
      </c>
      <c r="M50" s="41">
        <v>0</v>
      </c>
      <c r="N50" s="46">
        <v>487.498998</v>
      </c>
      <c r="O50" s="45">
        <v>0</v>
      </c>
      <c r="P50" s="41">
        <v>0</v>
      </c>
      <c r="Q50" s="42">
        <v>0</v>
      </c>
      <c r="R50" s="41">
        <v>0</v>
      </c>
      <c r="S50" s="41">
        <v>0</v>
      </c>
      <c r="T50" s="46">
        <v>0</v>
      </c>
      <c r="U50" s="38" t="s">
        <v>29</v>
      </c>
      <c r="V50" s="39" t="s">
        <v>29</v>
      </c>
    </row>
    <row r="51" spans="1:22" ht="15">
      <c r="A51" s="43" t="s">
        <v>9</v>
      </c>
      <c r="B51" s="40" t="s">
        <v>41</v>
      </c>
      <c r="C51" s="40" t="s">
        <v>39</v>
      </c>
      <c r="D51" s="40" t="s">
        <v>167</v>
      </c>
      <c r="E51" s="40" t="s">
        <v>168</v>
      </c>
      <c r="F51" s="40" t="s">
        <v>56</v>
      </c>
      <c r="G51" s="40" t="s">
        <v>55</v>
      </c>
      <c r="H51" s="44" t="s">
        <v>169</v>
      </c>
      <c r="I51" s="45">
        <v>0</v>
      </c>
      <c r="J51" s="41">
        <v>0</v>
      </c>
      <c r="K51" s="42">
        <v>0</v>
      </c>
      <c r="L51" s="41">
        <v>0</v>
      </c>
      <c r="M51" s="41">
        <v>0</v>
      </c>
      <c r="N51" s="46">
        <v>0</v>
      </c>
      <c r="O51" s="45">
        <v>0</v>
      </c>
      <c r="P51" s="41">
        <v>0</v>
      </c>
      <c r="Q51" s="42">
        <v>0</v>
      </c>
      <c r="R51" s="41">
        <v>75.472176</v>
      </c>
      <c r="S51" s="41">
        <v>0</v>
      </c>
      <c r="T51" s="46">
        <v>75.472176</v>
      </c>
      <c r="U51" s="38" t="s">
        <v>29</v>
      </c>
      <c r="V51" s="39" t="s">
        <v>29</v>
      </c>
    </row>
    <row r="52" spans="1:22" ht="15">
      <c r="A52" s="43" t="s">
        <v>9</v>
      </c>
      <c r="B52" s="40" t="s">
        <v>41</v>
      </c>
      <c r="C52" s="40" t="s">
        <v>39</v>
      </c>
      <c r="D52" s="40" t="s">
        <v>167</v>
      </c>
      <c r="E52" s="40" t="s">
        <v>170</v>
      </c>
      <c r="F52" s="40" t="s">
        <v>56</v>
      </c>
      <c r="G52" s="40" t="s">
        <v>55</v>
      </c>
      <c r="H52" s="44" t="s">
        <v>171</v>
      </c>
      <c r="I52" s="45">
        <v>0</v>
      </c>
      <c r="J52" s="41">
        <v>0</v>
      </c>
      <c r="K52" s="42">
        <v>0</v>
      </c>
      <c r="L52" s="41">
        <v>0</v>
      </c>
      <c r="M52" s="41">
        <v>0</v>
      </c>
      <c r="N52" s="46">
        <v>0</v>
      </c>
      <c r="O52" s="45">
        <v>40.282924</v>
      </c>
      <c r="P52" s="41">
        <v>0</v>
      </c>
      <c r="Q52" s="42">
        <v>40.282924</v>
      </c>
      <c r="R52" s="41">
        <v>93.950609</v>
      </c>
      <c r="S52" s="41">
        <v>0</v>
      </c>
      <c r="T52" s="46">
        <v>93.950609</v>
      </c>
      <c r="U52" s="38" t="s">
        <v>29</v>
      </c>
      <c r="V52" s="39" t="s">
        <v>29</v>
      </c>
    </row>
    <row r="53" spans="1:22" ht="15">
      <c r="A53" s="43" t="s">
        <v>9</v>
      </c>
      <c r="B53" s="40" t="s">
        <v>41</v>
      </c>
      <c r="C53" s="40" t="s">
        <v>42</v>
      </c>
      <c r="D53" s="40" t="s">
        <v>223</v>
      </c>
      <c r="E53" s="40" t="s">
        <v>224</v>
      </c>
      <c r="F53" s="40" t="s">
        <v>56</v>
      </c>
      <c r="G53" s="40" t="s">
        <v>138</v>
      </c>
      <c r="H53" s="44" t="s">
        <v>139</v>
      </c>
      <c r="I53" s="45">
        <v>0</v>
      </c>
      <c r="J53" s="41">
        <v>0</v>
      </c>
      <c r="K53" s="42">
        <v>0</v>
      </c>
      <c r="L53" s="41">
        <v>0</v>
      </c>
      <c r="M53" s="41">
        <v>0</v>
      </c>
      <c r="N53" s="46">
        <v>0</v>
      </c>
      <c r="O53" s="45">
        <v>0</v>
      </c>
      <c r="P53" s="41">
        <v>0</v>
      </c>
      <c r="Q53" s="42">
        <v>0</v>
      </c>
      <c r="R53" s="41">
        <v>2.247437</v>
      </c>
      <c r="S53" s="41">
        <v>0</v>
      </c>
      <c r="T53" s="46">
        <v>2.247437</v>
      </c>
      <c r="U53" s="38" t="s">
        <v>29</v>
      </c>
      <c r="V53" s="39" t="s">
        <v>29</v>
      </c>
    </row>
    <row r="54" spans="1:22" ht="15">
      <c r="A54" s="43" t="s">
        <v>9</v>
      </c>
      <c r="B54" s="40" t="s">
        <v>41</v>
      </c>
      <c r="C54" s="40" t="s">
        <v>42</v>
      </c>
      <c r="D54" s="40" t="s">
        <v>243</v>
      </c>
      <c r="E54" s="40" t="s">
        <v>244</v>
      </c>
      <c r="F54" s="40" t="s">
        <v>87</v>
      </c>
      <c r="G54" s="40" t="s">
        <v>87</v>
      </c>
      <c r="H54" s="44" t="s">
        <v>222</v>
      </c>
      <c r="I54" s="45">
        <v>0</v>
      </c>
      <c r="J54" s="41">
        <v>0</v>
      </c>
      <c r="K54" s="42">
        <v>0</v>
      </c>
      <c r="L54" s="41">
        <v>0</v>
      </c>
      <c r="M54" s="41">
        <v>0</v>
      </c>
      <c r="N54" s="46">
        <v>0</v>
      </c>
      <c r="O54" s="45">
        <v>2.651307</v>
      </c>
      <c r="P54" s="41">
        <v>0</v>
      </c>
      <c r="Q54" s="42">
        <v>2.651307</v>
      </c>
      <c r="R54" s="41">
        <v>2.651307</v>
      </c>
      <c r="S54" s="41">
        <v>0</v>
      </c>
      <c r="T54" s="46">
        <v>2.651307</v>
      </c>
      <c r="U54" s="38" t="s">
        <v>29</v>
      </c>
      <c r="V54" s="39" t="s">
        <v>29</v>
      </c>
    </row>
    <row r="55" spans="1:22" ht="15">
      <c r="A55" s="43" t="s">
        <v>9</v>
      </c>
      <c r="B55" s="40" t="s">
        <v>41</v>
      </c>
      <c r="C55" s="40" t="s">
        <v>39</v>
      </c>
      <c r="D55" s="40" t="s">
        <v>225</v>
      </c>
      <c r="E55" s="40" t="s">
        <v>154</v>
      </c>
      <c r="F55" s="40" t="s">
        <v>45</v>
      </c>
      <c r="G55" s="40" t="s">
        <v>66</v>
      </c>
      <c r="H55" s="44" t="s">
        <v>232</v>
      </c>
      <c r="I55" s="45">
        <v>129.032064</v>
      </c>
      <c r="J55" s="41">
        <v>71.615304</v>
      </c>
      <c r="K55" s="42">
        <v>200.647368</v>
      </c>
      <c r="L55" s="41">
        <v>642.963374</v>
      </c>
      <c r="M55" s="41">
        <v>348.761683</v>
      </c>
      <c r="N55" s="46">
        <v>991.725057</v>
      </c>
      <c r="O55" s="45">
        <v>65.89653</v>
      </c>
      <c r="P55" s="41">
        <v>39.657652</v>
      </c>
      <c r="Q55" s="42">
        <v>105.554182</v>
      </c>
      <c r="R55" s="41">
        <v>432.469785</v>
      </c>
      <c r="S55" s="41">
        <v>245.333218</v>
      </c>
      <c r="T55" s="46">
        <v>677.803003</v>
      </c>
      <c r="U55" s="27">
        <f t="shared" si="1"/>
        <v>90.08945377455532</v>
      </c>
      <c r="V55" s="33">
        <f t="shared" si="0"/>
        <v>46.3146449057559</v>
      </c>
    </row>
    <row r="56" spans="1:22" ht="15">
      <c r="A56" s="43" t="s">
        <v>9</v>
      </c>
      <c r="B56" s="40" t="s">
        <v>41</v>
      </c>
      <c r="C56" s="40" t="s">
        <v>39</v>
      </c>
      <c r="D56" s="40" t="s">
        <v>226</v>
      </c>
      <c r="E56" s="40" t="s">
        <v>94</v>
      </c>
      <c r="F56" s="40" t="s">
        <v>20</v>
      </c>
      <c r="G56" s="40" t="s">
        <v>95</v>
      </c>
      <c r="H56" s="44" t="s">
        <v>96</v>
      </c>
      <c r="I56" s="45">
        <v>0</v>
      </c>
      <c r="J56" s="41">
        <v>0</v>
      </c>
      <c r="K56" s="42">
        <v>0</v>
      </c>
      <c r="L56" s="41">
        <v>35.360393</v>
      </c>
      <c r="M56" s="41">
        <v>42.447315</v>
      </c>
      <c r="N56" s="46">
        <v>77.807709</v>
      </c>
      <c r="O56" s="45">
        <v>10.51414</v>
      </c>
      <c r="P56" s="41">
        <v>18.194945</v>
      </c>
      <c r="Q56" s="42">
        <v>28.709085</v>
      </c>
      <c r="R56" s="41">
        <v>21.946758</v>
      </c>
      <c r="S56" s="41">
        <v>85.908224</v>
      </c>
      <c r="T56" s="46">
        <v>107.854983</v>
      </c>
      <c r="U56" s="38" t="s">
        <v>29</v>
      </c>
      <c r="V56" s="33">
        <f t="shared" si="0"/>
        <v>-27.858957615338</v>
      </c>
    </row>
    <row r="57" spans="1:22" ht="15">
      <c r="A57" s="43" t="s">
        <v>9</v>
      </c>
      <c r="B57" s="40" t="s">
        <v>41</v>
      </c>
      <c r="C57" s="40" t="s">
        <v>42</v>
      </c>
      <c r="D57" s="40" t="s">
        <v>233</v>
      </c>
      <c r="E57" s="40" t="s">
        <v>234</v>
      </c>
      <c r="F57" s="40" t="s">
        <v>87</v>
      </c>
      <c r="G57" s="40" t="s">
        <v>87</v>
      </c>
      <c r="H57" s="44" t="s">
        <v>222</v>
      </c>
      <c r="I57" s="45">
        <v>7.2065</v>
      </c>
      <c r="J57" s="41">
        <v>0</v>
      </c>
      <c r="K57" s="42">
        <v>7.2065</v>
      </c>
      <c r="L57" s="41">
        <v>25.3605</v>
      </c>
      <c r="M57" s="41">
        <v>0</v>
      </c>
      <c r="N57" s="46">
        <v>25.3605</v>
      </c>
      <c r="O57" s="45">
        <v>0</v>
      </c>
      <c r="P57" s="41">
        <v>0</v>
      </c>
      <c r="Q57" s="42">
        <v>0</v>
      </c>
      <c r="R57" s="41">
        <v>29.917803</v>
      </c>
      <c r="S57" s="41">
        <v>0</v>
      </c>
      <c r="T57" s="46">
        <v>29.917803</v>
      </c>
      <c r="U57" s="38" t="s">
        <v>29</v>
      </c>
      <c r="V57" s="33">
        <f t="shared" si="0"/>
        <v>-15.232746201316994</v>
      </c>
    </row>
    <row r="58" spans="1:22" ht="15">
      <c r="A58" s="43" t="s">
        <v>9</v>
      </c>
      <c r="B58" s="40" t="s">
        <v>41</v>
      </c>
      <c r="C58" s="40" t="s">
        <v>39</v>
      </c>
      <c r="D58" s="40" t="s">
        <v>246</v>
      </c>
      <c r="E58" s="40" t="s">
        <v>173</v>
      </c>
      <c r="F58" s="40" t="s">
        <v>73</v>
      </c>
      <c r="G58" s="40" t="s">
        <v>73</v>
      </c>
      <c r="H58" s="44" t="s">
        <v>124</v>
      </c>
      <c r="I58" s="45">
        <v>220.494749</v>
      </c>
      <c r="J58" s="41">
        <v>37.219552</v>
      </c>
      <c r="K58" s="42">
        <v>257.714301</v>
      </c>
      <c r="L58" s="41">
        <v>832.563435</v>
      </c>
      <c r="M58" s="41">
        <v>170.731355</v>
      </c>
      <c r="N58" s="46">
        <v>1003.29479</v>
      </c>
      <c r="O58" s="45">
        <v>0</v>
      </c>
      <c r="P58" s="41">
        <v>0</v>
      </c>
      <c r="Q58" s="42">
        <v>0</v>
      </c>
      <c r="R58" s="41">
        <v>0</v>
      </c>
      <c r="S58" s="41">
        <v>0</v>
      </c>
      <c r="T58" s="46">
        <v>0</v>
      </c>
      <c r="U58" s="38" t="s">
        <v>29</v>
      </c>
      <c r="V58" s="39" t="s">
        <v>29</v>
      </c>
    </row>
    <row r="59" spans="1:22" ht="15">
      <c r="A59" s="43" t="s">
        <v>9</v>
      </c>
      <c r="B59" s="40" t="s">
        <v>41</v>
      </c>
      <c r="C59" s="40" t="s">
        <v>39</v>
      </c>
      <c r="D59" s="40" t="s">
        <v>172</v>
      </c>
      <c r="E59" s="50" t="s">
        <v>174</v>
      </c>
      <c r="F59" s="40" t="s">
        <v>175</v>
      </c>
      <c r="G59" s="40" t="s">
        <v>176</v>
      </c>
      <c r="H59" s="44" t="s">
        <v>174</v>
      </c>
      <c r="I59" s="45">
        <v>69.83253</v>
      </c>
      <c r="J59" s="41">
        <v>24.084204</v>
      </c>
      <c r="K59" s="42">
        <v>93.916734</v>
      </c>
      <c r="L59" s="41">
        <v>356.118706</v>
      </c>
      <c r="M59" s="41">
        <v>134.499492</v>
      </c>
      <c r="N59" s="46">
        <v>490.618198</v>
      </c>
      <c r="O59" s="45">
        <v>69.36612</v>
      </c>
      <c r="P59" s="41">
        <v>29.012425</v>
      </c>
      <c r="Q59" s="42">
        <v>98.378545</v>
      </c>
      <c r="R59" s="41">
        <v>606.692406</v>
      </c>
      <c r="S59" s="41">
        <v>200.603857</v>
      </c>
      <c r="T59" s="46">
        <v>807.296264</v>
      </c>
      <c r="U59" s="27">
        <f t="shared" si="1"/>
        <v>-4.535349653727849</v>
      </c>
      <c r="V59" s="33">
        <f t="shared" si="0"/>
        <v>-39.226995109691224</v>
      </c>
    </row>
    <row r="60" spans="1:22" ht="15">
      <c r="A60" s="43" t="s">
        <v>9</v>
      </c>
      <c r="B60" s="40" t="s">
        <v>41</v>
      </c>
      <c r="C60" s="40" t="s">
        <v>39</v>
      </c>
      <c r="D60" s="40" t="s">
        <v>172</v>
      </c>
      <c r="E60" s="40" t="s">
        <v>173</v>
      </c>
      <c r="F60" s="40" t="s">
        <v>73</v>
      </c>
      <c r="G60" s="40" t="s">
        <v>73</v>
      </c>
      <c r="H60" s="44" t="s">
        <v>124</v>
      </c>
      <c r="I60" s="45">
        <v>0</v>
      </c>
      <c r="J60" s="41">
        <v>0</v>
      </c>
      <c r="K60" s="42">
        <v>0</v>
      </c>
      <c r="L60" s="41">
        <v>138.773016</v>
      </c>
      <c r="M60" s="41">
        <v>37.361639</v>
      </c>
      <c r="N60" s="46">
        <v>176.134655</v>
      </c>
      <c r="O60" s="45">
        <v>88.6356</v>
      </c>
      <c r="P60" s="41">
        <v>38.413621</v>
      </c>
      <c r="Q60" s="42">
        <v>127.049221</v>
      </c>
      <c r="R60" s="41">
        <v>601.307914</v>
      </c>
      <c r="S60" s="41">
        <v>208.804566</v>
      </c>
      <c r="T60" s="46">
        <v>810.11248</v>
      </c>
      <c r="U60" s="38" t="s">
        <v>29</v>
      </c>
      <c r="V60" s="33">
        <f t="shared" si="0"/>
        <v>-78.25800004957337</v>
      </c>
    </row>
    <row r="61" spans="1:22" ht="15">
      <c r="A61" s="43" t="s">
        <v>9</v>
      </c>
      <c r="B61" s="40" t="s">
        <v>41</v>
      </c>
      <c r="C61" s="40" t="s">
        <v>42</v>
      </c>
      <c r="D61" s="40" t="s">
        <v>177</v>
      </c>
      <c r="E61" s="40" t="s">
        <v>178</v>
      </c>
      <c r="F61" s="40" t="s">
        <v>87</v>
      </c>
      <c r="G61" s="40" t="s">
        <v>87</v>
      </c>
      <c r="H61" s="44" t="s">
        <v>133</v>
      </c>
      <c r="I61" s="45">
        <v>25.48</v>
      </c>
      <c r="J61" s="41">
        <v>0</v>
      </c>
      <c r="K61" s="42">
        <v>25.48</v>
      </c>
      <c r="L61" s="41">
        <v>103.5756</v>
      </c>
      <c r="M61" s="41">
        <v>0</v>
      </c>
      <c r="N61" s="46">
        <v>103.5756</v>
      </c>
      <c r="O61" s="45">
        <v>21.87</v>
      </c>
      <c r="P61" s="41">
        <v>0</v>
      </c>
      <c r="Q61" s="42">
        <v>21.87</v>
      </c>
      <c r="R61" s="41">
        <v>43.4515</v>
      </c>
      <c r="S61" s="41">
        <v>0</v>
      </c>
      <c r="T61" s="46">
        <v>43.4515</v>
      </c>
      <c r="U61" s="27">
        <f t="shared" si="1"/>
        <v>16.506630086877006</v>
      </c>
      <c r="V61" s="39" t="s">
        <v>29</v>
      </c>
    </row>
    <row r="62" spans="1:22" ht="15">
      <c r="A62" s="43" t="s">
        <v>9</v>
      </c>
      <c r="B62" s="40" t="s">
        <v>41</v>
      </c>
      <c r="C62" s="40" t="s">
        <v>42</v>
      </c>
      <c r="D62" s="40" t="s">
        <v>211</v>
      </c>
      <c r="E62" s="40" t="s">
        <v>186</v>
      </c>
      <c r="F62" s="40" t="s">
        <v>45</v>
      </c>
      <c r="G62" s="40" t="s">
        <v>107</v>
      </c>
      <c r="H62" s="44" t="s">
        <v>186</v>
      </c>
      <c r="I62" s="45">
        <v>72.025371</v>
      </c>
      <c r="J62" s="41">
        <v>0</v>
      </c>
      <c r="K62" s="42">
        <v>72.025371</v>
      </c>
      <c r="L62" s="41">
        <v>141.5481</v>
      </c>
      <c r="M62" s="41">
        <v>0</v>
      </c>
      <c r="N62" s="46">
        <v>141.5481</v>
      </c>
      <c r="O62" s="45">
        <v>0</v>
      </c>
      <c r="P62" s="41">
        <v>0</v>
      </c>
      <c r="Q62" s="42">
        <v>0</v>
      </c>
      <c r="R62" s="41">
        <v>185.89146</v>
      </c>
      <c r="S62" s="41">
        <v>0</v>
      </c>
      <c r="T62" s="46">
        <v>185.89146</v>
      </c>
      <c r="U62" s="38" t="s">
        <v>29</v>
      </c>
      <c r="V62" s="33">
        <f t="shared" si="0"/>
        <v>-23.854436346887585</v>
      </c>
    </row>
    <row r="63" spans="1:22" ht="15">
      <c r="A63" s="43" t="s">
        <v>9</v>
      </c>
      <c r="B63" s="40" t="s">
        <v>41</v>
      </c>
      <c r="C63" s="40" t="s">
        <v>39</v>
      </c>
      <c r="D63" s="40" t="s">
        <v>179</v>
      </c>
      <c r="E63" s="40" t="s">
        <v>180</v>
      </c>
      <c r="F63" s="40" t="s">
        <v>62</v>
      </c>
      <c r="G63" s="40" t="s">
        <v>63</v>
      </c>
      <c r="H63" s="44" t="s">
        <v>70</v>
      </c>
      <c r="I63" s="45">
        <v>140.365416</v>
      </c>
      <c r="J63" s="41">
        <v>18.507532</v>
      </c>
      <c r="K63" s="42">
        <v>158.872947</v>
      </c>
      <c r="L63" s="41">
        <v>836.178914</v>
      </c>
      <c r="M63" s="41">
        <v>83.444877</v>
      </c>
      <c r="N63" s="46">
        <v>919.623791</v>
      </c>
      <c r="O63" s="45">
        <v>164.156634</v>
      </c>
      <c r="P63" s="41">
        <v>15.974446</v>
      </c>
      <c r="Q63" s="42">
        <v>180.13108</v>
      </c>
      <c r="R63" s="41">
        <v>887.964141</v>
      </c>
      <c r="S63" s="41">
        <v>71.092621</v>
      </c>
      <c r="T63" s="46">
        <v>959.056762</v>
      </c>
      <c r="U63" s="27">
        <f t="shared" si="1"/>
        <v>-11.801479789051383</v>
      </c>
      <c r="V63" s="33">
        <f t="shared" si="0"/>
        <v>-4.11164099586423</v>
      </c>
    </row>
    <row r="64" spans="1:22" ht="15">
      <c r="A64" s="43" t="s">
        <v>9</v>
      </c>
      <c r="B64" s="40" t="s">
        <v>41</v>
      </c>
      <c r="C64" s="40" t="s">
        <v>39</v>
      </c>
      <c r="D64" s="40" t="s">
        <v>181</v>
      </c>
      <c r="E64" s="40" t="s">
        <v>182</v>
      </c>
      <c r="F64" s="40" t="s">
        <v>56</v>
      </c>
      <c r="G64" s="40" t="s">
        <v>56</v>
      </c>
      <c r="H64" s="44" t="s">
        <v>183</v>
      </c>
      <c r="I64" s="45">
        <v>18900.82474</v>
      </c>
      <c r="J64" s="41">
        <v>0</v>
      </c>
      <c r="K64" s="42">
        <v>18900.82474</v>
      </c>
      <c r="L64" s="41">
        <v>105805.441877</v>
      </c>
      <c r="M64" s="41">
        <v>0</v>
      </c>
      <c r="N64" s="46">
        <v>105805.441877</v>
      </c>
      <c r="O64" s="45">
        <v>20307.72975</v>
      </c>
      <c r="P64" s="41">
        <v>0</v>
      </c>
      <c r="Q64" s="42">
        <v>20307.72975</v>
      </c>
      <c r="R64" s="41">
        <v>120881.523658</v>
      </c>
      <c r="S64" s="41">
        <v>0</v>
      </c>
      <c r="T64" s="46">
        <v>120881.523658</v>
      </c>
      <c r="U64" s="27">
        <f t="shared" si="1"/>
        <v>-6.927928563752916</v>
      </c>
      <c r="V64" s="33">
        <f t="shared" si="0"/>
        <v>-12.471783383251767</v>
      </c>
    </row>
    <row r="65" spans="1:22" ht="15">
      <c r="A65" s="43" t="s">
        <v>9</v>
      </c>
      <c r="B65" s="40" t="s">
        <v>61</v>
      </c>
      <c r="C65" s="40" t="s">
        <v>39</v>
      </c>
      <c r="D65" s="40" t="s">
        <v>181</v>
      </c>
      <c r="E65" s="40" t="s">
        <v>182</v>
      </c>
      <c r="F65" s="40" t="s">
        <v>56</v>
      </c>
      <c r="G65" s="40" t="s">
        <v>56</v>
      </c>
      <c r="H65" s="44" t="s">
        <v>183</v>
      </c>
      <c r="I65" s="45">
        <v>4326.5673</v>
      </c>
      <c r="J65" s="41">
        <v>0</v>
      </c>
      <c r="K65" s="42">
        <v>4326.5673</v>
      </c>
      <c r="L65" s="41">
        <v>30332.9664</v>
      </c>
      <c r="M65" s="41">
        <v>0</v>
      </c>
      <c r="N65" s="46">
        <v>30332.9664</v>
      </c>
      <c r="O65" s="45">
        <v>6696.3303</v>
      </c>
      <c r="P65" s="41">
        <v>0</v>
      </c>
      <c r="Q65" s="42">
        <v>6696.3303</v>
      </c>
      <c r="R65" s="41">
        <v>40363.9632</v>
      </c>
      <c r="S65" s="41">
        <v>0</v>
      </c>
      <c r="T65" s="46">
        <v>40363.9632</v>
      </c>
      <c r="U65" s="27">
        <f t="shared" si="1"/>
        <v>-35.38898014036136</v>
      </c>
      <c r="V65" s="33">
        <f t="shared" si="0"/>
        <v>-24.851367419738402</v>
      </c>
    </row>
    <row r="66" spans="1:22" ht="15">
      <c r="A66" s="43" t="s">
        <v>9</v>
      </c>
      <c r="B66" s="40" t="s">
        <v>41</v>
      </c>
      <c r="C66" s="40" t="s">
        <v>39</v>
      </c>
      <c r="D66" s="40" t="s">
        <v>184</v>
      </c>
      <c r="E66" s="40" t="s">
        <v>185</v>
      </c>
      <c r="F66" s="40" t="s">
        <v>20</v>
      </c>
      <c r="G66" s="40" t="s">
        <v>103</v>
      </c>
      <c r="H66" s="44" t="s">
        <v>104</v>
      </c>
      <c r="I66" s="45">
        <v>307.816261</v>
      </c>
      <c r="J66" s="41">
        <v>87.720689</v>
      </c>
      <c r="K66" s="42">
        <v>395.536949</v>
      </c>
      <c r="L66" s="41">
        <v>2197.888337</v>
      </c>
      <c r="M66" s="41">
        <v>442.316929</v>
      </c>
      <c r="N66" s="46">
        <v>2640.205266</v>
      </c>
      <c r="O66" s="45">
        <v>622.006172</v>
      </c>
      <c r="P66" s="41">
        <v>84.523442</v>
      </c>
      <c r="Q66" s="42">
        <v>706.529614</v>
      </c>
      <c r="R66" s="41">
        <v>3580.641806</v>
      </c>
      <c r="S66" s="41">
        <v>425.499948</v>
      </c>
      <c r="T66" s="46">
        <v>4006.141754</v>
      </c>
      <c r="U66" s="27">
        <f t="shared" si="1"/>
        <v>-44.01693274246817</v>
      </c>
      <c r="V66" s="33">
        <f t="shared" si="0"/>
        <v>-34.096059797089254</v>
      </c>
    </row>
    <row r="67" spans="1:22" ht="15">
      <c r="A67" s="43" t="s">
        <v>9</v>
      </c>
      <c r="B67" s="40" t="s">
        <v>41</v>
      </c>
      <c r="C67" s="40" t="s">
        <v>39</v>
      </c>
      <c r="D67" s="40" t="s">
        <v>187</v>
      </c>
      <c r="E67" s="40" t="s">
        <v>188</v>
      </c>
      <c r="F67" s="40" t="s">
        <v>73</v>
      </c>
      <c r="G67" s="40" t="s">
        <v>73</v>
      </c>
      <c r="H67" s="44" t="s">
        <v>122</v>
      </c>
      <c r="I67" s="45">
        <v>0</v>
      </c>
      <c r="J67" s="41">
        <v>0</v>
      </c>
      <c r="K67" s="42">
        <v>0</v>
      </c>
      <c r="L67" s="41">
        <v>4620.00463</v>
      </c>
      <c r="M67" s="41">
        <v>0</v>
      </c>
      <c r="N67" s="46">
        <v>4620.00463</v>
      </c>
      <c r="O67" s="45">
        <v>1370.5992</v>
      </c>
      <c r="P67" s="41">
        <v>0</v>
      </c>
      <c r="Q67" s="42">
        <v>1370.5992</v>
      </c>
      <c r="R67" s="41">
        <v>11394.8909</v>
      </c>
      <c r="S67" s="41">
        <v>0</v>
      </c>
      <c r="T67" s="46">
        <v>11394.8909</v>
      </c>
      <c r="U67" s="38" t="s">
        <v>29</v>
      </c>
      <c r="V67" s="33">
        <f t="shared" si="0"/>
        <v>-59.45547289092518</v>
      </c>
    </row>
    <row r="68" spans="1:22" ht="15">
      <c r="A68" s="43" t="s">
        <v>9</v>
      </c>
      <c r="B68" s="40" t="s">
        <v>41</v>
      </c>
      <c r="C68" s="40" t="s">
        <v>39</v>
      </c>
      <c r="D68" s="40" t="s">
        <v>187</v>
      </c>
      <c r="E68" s="50" t="s">
        <v>189</v>
      </c>
      <c r="F68" s="40" t="s">
        <v>73</v>
      </c>
      <c r="G68" s="40" t="s">
        <v>73</v>
      </c>
      <c r="H68" s="44" t="s">
        <v>190</v>
      </c>
      <c r="I68" s="45">
        <v>0</v>
      </c>
      <c r="J68" s="41">
        <v>404.3185</v>
      </c>
      <c r="K68" s="42">
        <v>404.3185</v>
      </c>
      <c r="L68" s="41">
        <v>1063.73047</v>
      </c>
      <c r="M68" s="41">
        <v>1058.2508</v>
      </c>
      <c r="N68" s="46">
        <v>2121.98127</v>
      </c>
      <c r="O68" s="45">
        <v>0</v>
      </c>
      <c r="P68" s="41">
        <v>110.6845</v>
      </c>
      <c r="Q68" s="42">
        <v>110.6845</v>
      </c>
      <c r="R68" s="41">
        <v>0</v>
      </c>
      <c r="S68" s="41">
        <v>396.9044</v>
      </c>
      <c r="T68" s="46">
        <v>396.9044</v>
      </c>
      <c r="U68" s="38" t="s">
        <v>29</v>
      </c>
      <c r="V68" s="39" t="s">
        <v>29</v>
      </c>
    </row>
    <row r="69" spans="1:22" ht="15">
      <c r="A69" s="43" t="s">
        <v>9</v>
      </c>
      <c r="B69" s="40" t="s">
        <v>41</v>
      </c>
      <c r="C69" s="40" t="s">
        <v>39</v>
      </c>
      <c r="D69" s="40" t="s">
        <v>38</v>
      </c>
      <c r="E69" s="50" t="s">
        <v>194</v>
      </c>
      <c r="F69" s="40" t="s">
        <v>21</v>
      </c>
      <c r="G69" s="40" t="s">
        <v>192</v>
      </c>
      <c r="H69" s="44" t="s">
        <v>193</v>
      </c>
      <c r="I69" s="45">
        <v>13530.351359</v>
      </c>
      <c r="J69" s="41">
        <v>0</v>
      </c>
      <c r="K69" s="42">
        <v>13530.351359</v>
      </c>
      <c r="L69" s="41">
        <v>76759.799735</v>
      </c>
      <c r="M69" s="41">
        <v>0</v>
      </c>
      <c r="N69" s="46">
        <v>76759.799735</v>
      </c>
      <c r="O69" s="45">
        <v>11269.16352</v>
      </c>
      <c r="P69" s="41">
        <v>0</v>
      </c>
      <c r="Q69" s="42">
        <v>11269.16352</v>
      </c>
      <c r="R69" s="41">
        <v>60418.97223</v>
      </c>
      <c r="S69" s="41">
        <v>0</v>
      </c>
      <c r="T69" s="46">
        <v>60418.97223</v>
      </c>
      <c r="U69" s="27">
        <f t="shared" si="1"/>
        <v>20.065267799042452</v>
      </c>
      <c r="V69" s="33">
        <f t="shared" si="0"/>
        <v>27.045854806656642</v>
      </c>
    </row>
    <row r="70" spans="1:22" ht="15">
      <c r="A70" s="43" t="s">
        <v>9</v>
      </c>
      <c r="B70" s="40" t="s">
        <v>41</v>
      </c>
      <c r="C70" s="40" t="s">
        <v>39</v>
      </c>
      <c r="D70" s="40" t="s">
        <v>38</v>
      </c>
      <c r="E70" s="50" t="s">
        <v>249</v>
      </c>
      <c r="F70" s="40" t="s">
        <v>196</v>
      </c>
      <c r="G70" s="40" t="s">
        <v>197</v>
      </c>
      <c r="H70" s="44" t="s">
        <v>198</v>
      </c>
      <c r="I70" s="45">
        <v>3902.381504</v>
      </c>
      <c r="J70" s="41">
        <v>0</v>
      </c>
      <c r="K70" s="42">
        <v>3902.381504</v>
      </c>
      <c r="L70" s="41">
        <v>39477.956473</v>
      </c>
      <c r="M70" s="41">
        <v>0</v>
      </c>
      <c r="N70" s="46">
        <v>39477.956473</v>
      </c>
      <c r="O70" s="45">
        <v>5357.909876</v>
      </c>
      <c r="P70" s="41">
        <v>0</v>
      </c>
      <c r="Q70" s="42">
        <v>5357.909876</v>
      </c>
      <c r="R70" s="41">
        <v>36192.75331</v>
      </c>
      <c r="S70" s="41">
        <v>0</v>
      </c>
      <c r="T70" s="46">
        <v>36192.75331</v>
      </c>
      <c r="U70" s="27">
        <f t="shared" si="1"/>
        <v>-27.16597340541007</v>
      </c>
      <c r="V70" s="33">
        <f t="shared" si="0"/>
        <v>9.076963929385018</v>
      </c>
    </row>
    <row r="71" spans="1:22" ht="15">
      <c r="A71" s="43" t="s">
        <v>9</v>
      </c>
      <c r="B71" s="40" t="s">
        <v>41</v>
      </c>
      <c r="C71" s="40" t="s">
        <v>39</v>
      </c>
      <c r="D71" s="40" t="s">
        <v>38</v>
      </c>
      <c r="E71" s="50" t="s">
        <v>199</v>
      </c>
      <c r="F71" s="40" t="s">
        <v>196</v>
      </c>
      <c r="G71" s="40" t="s">
        <v>197</v>
      </c>
      <c r="H71" s="44" t="s">
        <v>198</v>
      </c>
      <c r="I71" s="45">
        <v>961.883589</v>
      </c>
      <c r="J71" s="41">
        <v>0</v>
      </c>
      <c r="K71" s="42">
        <v>961.883589</v>
      </c>
      <c r="L71" s="41">
        <v>11340.095869</v>
      </c>
      <c r="M71" s="41">
        <v>0</v>
      </c>
      <c r="N71" s="46">
        <v>11340.095869</v>
      </c>
      <c r="O71" s="45">
        <v>4103.677352</v>
      </c>
      <c r="P71" s="41">
        <v>0</v>
      </c>
      <c r="Q71" s="42">
        <v>4103.677352</v>
      </c>
      <c r="R71" s="41">
        <v>15906.58342</v>
      </c>
      <c r="S71" s="41">
        <v>0</v>
      </c>
      <c r="T71" s="46">
        <v>15906.58342</v>
      </c>
      <c r="U71" s="27">
        <f t="shared" si="1"/>
        <v>-76.56044794722447</v>
      </c>
      <c r="V71" s="33">
        <f t="shared" si="0"/>
        <v>-28.70816083143516</v>
      </c>
    </row>
    <row r="72" spans="1:22" ht="15">
      <c r="A72" s="43" t="s">
        <v>9</v>
      </c>
      <c r="B72" s="40" t="s">
        <v>41</v>
      </c>
      <c r="C72" s="40" t="s">
        <v>39</v>
      </c>
      <c r="D72" s="40" t="s">
        <v>38</v>
      </c>
      <c r="E72" s="40" t="s">
        <v>195</v>
      </c>
      <c r="F72" s="40" t="s">
        <v>196</v>
      </c>
      <c r="G72" s="40" t="s">
        <v>197</v>
      </c>
      <c r="H72" s="44" t="s">
        <v>198</v>
      </c>
      <c r="I72" s="45">
        <v>6032.203633</v>
      </c>
      <c r="J72" s="41">
        <v>0</v>
      </c>
      <c r="K72" s="42">
        <v>6032.203633</v>
      </c>
      <c r="L72" s="41">
        <v>10776.130877</v>
      </c>
      <c r="M72" s="41">
        <v>0</v>
      </c>
      <c r="N72" s="46">
        <v>10776.130877</v>
      </c>
      <c r="O72" s="45">
        <v>1366.723824</v>
      </c>
      <c r="P72" s="41">
        <v>0</v>
      </c>
      <c r="Q72" s="42">
        <v>1366.723824</v>
      </c>
      <c r="R72" s="41">
        <v>5802.563841</v>
      </c>
      <c r="S72" s="41">
        <v>0</v>
      </c>
      <c r="T72" s="46">
        <v>5802.563841</v>
      </c>
      <c r="U72" s="38" t="s">
        <v>29</v>
      </c>
      <c r="V72" s="33">
        <f t="shared" si="0"/>
        <v>85.71326696756975</v>
      </c>
    </row>
    <row r="73" spans="1:22" ht="15">
      <c r="A73" s="43" t="s">
        <v>9</v>
      </c>
      <c r="B73" s="40" t="s">
        <v>61</v>
      </c>
      <c r="C73" s="40" t="s">
        <v>39</v>
      </c>
      <c r="D73" s="40" t="s">
        <v>38</v>
      </c>
      <c r="E73" s="50" t="s">
        <v>199</v>
      </c>
      <c r="F73" s="40" t="s">
        <v>196</v>
      </c>
      <c r="G73" s="40" t="s">
        <v>197</v>
      </c>
      <c r="H73" s="44" t="s">
        <v>198</v>
      </c>
      <c r="I73" s="45">
        <v>1592.526815</v>
      </c>
      <c r="J73" s="41">
        <v>0</v>
      </c>
      <c r="K73" s="42">
        <v>1592.526815</v>
      </c>
      <c r="L73" s="41">
        <v>9200.261599</v>
      </c>
      <c r="M73" s="41">
        <v>0</v>
      </c>
      <c r="N73" s="46">
        <v>9200.261599</v>
      </c>
      <c r="O73" s="45">
        <v>868.688263</v>
      </c>
      <c r="P73" s="41">
        <v>0</v>
      </c>
      <c r="Q73" s="42">
        <v>868.688263</v>
      </c>
      <c r="R73" s="41">
        <v>4964.490071</v>
      </c>
      <c r="S73" s="41">
        <v>0</v>
      </c>
      <c r="T73" s="46">
        <v>4964.490071</v>
      </c>
      <c r="U73" s="27">
        <f t="shared" si="1"/>
        <v>83.3254670093315</v>
      </c>
      <c r="V73" s="33">
        <f t="shared" si="0"/>
        <v>85.32138180199414</v>
      </c>
    </row>
    <row r="74" spans="1:22" ht="15">
      <c r="A74" s="43" t="s">
        <v>9</v>
      </c>
      <c r="B74" s="40" t="s">
        <v>61</v>
      </c>
      <c r="C74" s="40" t="s">
        <v>39</v>
      </c>
      <c r="D74" s="40" t="s">
        <v>38</v>
      </c>
      <c r="E74" s="50" t="s">
        <v>249</v>
      </c>
      <c r="F74" s="40" t="s">
        <v>196</v>
      </c>
      <c r="G74" s="40" t="s">
        <v>197</v>
      </c>
      <c r="H74" s="44" t="s">
        <v>198</v>
      </c>
      <c r="I74" s="45">
        <v>370.04926</v>
      </c>
      <c r="J74" s="41">
        <v>0</v>
      </c>
      <c r="K74" s="42">
        <v>370.04926</v>
      </c>
      <c r="L74" s="41">
        <v>3881.912236</v>
      </c>
      <c r="M74" s="41">
        <v>0</v>
      </c>
      <c r="N74" s="46">
        <v>3881.912236</v>
      </c>
      <c r="O74" s="45">
        <v>562.018876</v>
      </c>
      <c r="P74" s="41">
        <v>0</v>
      </c>
      <c r="Q74" s="42">
        <v>562.018876</v>
      </c>
      <c r="R74" s="41">
        <v>4091.441817</v>
      </c>
      <c r="S74" s="41">
        <v>0</v>
      </c>
      <c r="T74" s="46">
        <v>4091.441817</v>
      </c>
      <c r="U74" s="27">
        <f aca="true" t="shared" si="2" ref="U74:U89">+((K74/Q74)-1)*100</f>
        <v>-34.15714741936888</v>
      </c>
      <c r="V74" s="33">
        <f aca="true" t="shared" si="3" ref="V74:V90">+((N74/T74)-1)*100</f>
        <v>-5.121167313913677</v>
      </c>
    </row>
    <row r="75" spans="1:22" ht="15">
      <c r="A75" s="43" t="s">
        <v>9</v>
      </c>
      <c r="B75" s="40" t="s">
        <v>61</v>
      </c>
      <c r="C75" s="40" t="s">
        <v>39</v>
      </c>
      <c r="D75" s="40" t="s">
        <v>38</v>
      </c>
      <c r="E75" s="40" t="s">
        <v>195</v>
      </c>
      <c r="F75" s="40" t="s">
        <v>196</v>
      </c>
      <c r="G75" s="40" t="s">
        <v>197</v>
      </c>
      <c r="H75" s="44" t="s">
        <v>198</v>
      </c>
      <c r="I75" s="45">
        <v>667.798664</v>
      </c>
      <c r="J75" s="41">
        <v>0</v>
      </c>
      <c r="K75" s="42">
        <v>667.798664</v>
      </c>
      <c r="L75" s="41">
        <v>1662.576675</v>
      </c>
      <c r="M75" s="41">
        <v>0</v>
      </c>
      <c r="N75" s="46">
        <v>1662.576675</v>
      </c>
      <c r="O75" s="45">
        <v>1205.07759</v>
      </c>
      <c r="P75" s="41">
        <v>0</v>
      </c>
      <c r="Q75" s="42">
        <v>1205.07759</v>
      </c>
      <c r="R75" s="41">
        <v>7537.064926</v>
      </c>
      <c r="S75" s="41">
        <v>0</v>
      </c>
      <c r="T75" s="46">
        <v>7537.064926</v>
      </c>
      <c r="U75" s="27">
        <f t="shared" si="2"/>
        <v>-44.58459193486455</v>
      </c>
      <c r="V75" s="33">
        <f t="shared" si="3"/>
        <v>-77.94132475541315</v>
      </c>
    </row>
    <row r="76" spans="1:22" ht="15">
      <c r="A76" s="43" t="s">
        <v>9</v>
      </c>
      <c r="B76" s="40" t="s">
        <v>61</v>
      </c>
      <c r="C76" s="40" t="s">
        <v>39</v>
      </c>
      <c r="D76" s="40" t="s">
        <v>38</v>
      </c>
      <c r="E76" s="40" t="s">
        <v>191</v>
      </c>
      <c r="F76" s="40" t="s">
        <v>21</v>
      </c>
      <c r="G76" s="40" t="s">
        <v>192</v>
      </c>
      <c r="H76" s="44" t="s">
        <v>193</v>
      </c>
      <c r="I76" s="45">
        <v>248.069504</v>
      </c>
      <c r="J76" s="41">
        <v>0</v>
      </c>
      <c r="K76" s="42">
        <v>248.069504</v>
      </c>
      <c r="L76" s="41">
        <v>1445.977108</v>
      </c>
      <c r="M76" s="41">
        <v>0</v>
      </c>
      <c r="N76" s="46">
        <v>1445.977108</v>
      </c>
      <c r="O76" s="45">
        <v>251.649497</v>
      </c>
      <c r="P76" s="41">
        <v>0</v>
      </c>
      <c r="Q76" s="42">
        <v>251.649497</v>
      </c>
      <c r="R76" s="41">
        <v>1720.01656</v>
      </c>
      <c r="S76" s="41">
        <v>0</v>
      </c>
      <c r="T76" s="46">
        <v>1720.01656</v>
      </c>
      <c r="U76" s="27">
        <f t="shared" si="2"/>
        <v>-1.4226108308096452</v>
      </c>
      <c r="V76" s="33">
        <f t="shared" si="3"/>
        <v>-15.932372883665725</v>
      </c>
    </row>
    <row r="77" spans="1:22" ht="15">
      <c r="A77" s="43" t="s">
        <v>9</v>
      </c>
      <c r="B77" s="40" t="s">
        <v>41</v>
      </c>
      <c r="C77" s="40" t="s">
        <v>39</v>
      </c>
      <c r="D77" s="40" t="s">
        <v>38</v>
      </c>
      <c r="E77" s="40" t="s">
        <v>191</v>
      </c>
      <c r="F77" s="40" t="s">
        <v>21</v>
      </c>
      <c r="G77" s="40" t="s">
        <v>192</v>
      </c>
      <c r="H77" s="44" t="s">
        <v>193</v>
      </c>
      <c r="I77" s="45">
        <v>0</v>
      </c>
      <c r="J77" s="41">
        <v>0</v>
      </c>
      <c r="K77" s="42">
        <v>0</v>
      </c>
      <c r="L77" s="41">
        <v>0</v>
      </c>
      <c r="M77" s="41">
        <v>0</v>
      </c>
      <c r="N77" s="46">
        <v>0</v>
      </c>
      <c r="O77" s="45">
        <v>0</v>
      </c>
      <c r="P77" s="41">
        <v>0</v>
      </c>
      <c r="Q77" s="42">
        <v>0</v>
      </c>
      <c r="R77" s="41">
        <v>1376.074638</v>
      </c>
      <c r="S77" s="41">
        <v>0</v>
      </c>
      <c r="T77" s="46">
        <v>1376.074638</v>
      </c>
      <c r="U77" s="38" t="s">
        <v>29</v>
      </c>
      <c r="V77" s="39" t="s">
        <v>29</v>
      </c>
    </row>
    <row r="78" spans="1:22" ht="15">
      <c r="A78" s="43" t="s">
        <v>9</v>
      </c>
      <c r="B78" s="40" t="s">
        <v>41</v>
      </c>
      <c r="C78" s="40" t="s">
        <v>39</v>
      </c>
      <c r="D78" s="40" t="s">
        <v>200</v>
      </c>
      <c r="E78" s="40" t="s">
        <v>141</v>
      </c>
      <c r="F78" s="40" t="s">
        <v>62</v>
      </c>
      <c r="G78" s="40" t="s">
        <v>63</v>
      </c>
      <c r="H78" s="44" t="s">
        <v>63</v>
      </c>
      <c r="I78" s="45">
        <v>108.712747</v>
      </c>
      <c r="J78" s="41">
        <v>104.116478</v>
      </c>
      <c r="K78" s="42">
        <v>212.829226</v>
      </c>
      <c r="L78" s="41">
        <v>673.30505</v>
      </c>
      <c r="M78" s="41">
        <v>694.918511</v>
      </c>
      <c r="N78" s="46">
        <v>1368.223562</v>
      </c>
      <c r="O78" s="45">
        <v>80.310252</v>
      </c>
      <c r="P78" s="41">
        <v>78.130246</v>
      </c>
      <c r="Q78" s="42">
        <v>158.440498</v>
      </c>
      <c r="R78" s="41">
        <v>746.918516</v>
      </c>
      <c r="S78" s="41">
        <v>667.142902</v>
      </c>
      <c r="T78" s="46">
        <v>1414.061418</v>
      </c>
      <c r="U78" s="27">
        <f t="shared" si="2"/>
        <v>34.32754168697451</v>
      </c>
      <c r="V78" s="33">
        <f t="shared" si="3"/>
        <v>-3.2415746173763527</v>
      </c>
    </row>
    <row r="79" spans="1:22" ht="15">
      <c r="A79" s="43" t="s">
        <v>9</v>
      </c>
      <c r="B79" s="40" t="s">
        <v>41</v>
      </c>
      <c r="C79" s="40" t="s">
        <v>39</v>
      </c>
      <c r="D79" s="40" t="s">
        <v>200</v>
      </c>
      <c r="E79" s="40" t="s">
        <v>201</v>
      </c>
      <c r="F79" s="40" t="s">
        <v>62</v>
      </c>
      <c r="G79" s="40" t="s">
        <v>63</v>
      </c>
      <c r="H79" s="44" t="s">
        <v>202</v>
      </c>
      <c r="I79" s="45">
        <v>3.514005</v>
      </c>
      <c r="J79" s="41">
        <v>56.46771</v>
      </c>
      <c r="K79" s="42">
        <v>59.981715</v>
      </c>
      <c r="L79" s="41">
        <v>23.783092</v>
      </c>
      <c r="M79" s="41">
        <v>346.038194</v>
      </c>
      <c r="N79" s="46">
        <v>369.821285</v>
      </c>
      <c r="O79" s="45">
        <v>3.180993</v>
      </c>
      <c r="P79" s="41">
        <v>41.540745</v>
      </c>
      <c r="Q79" s="42">
        <v>44.721738</v>
      </c>
      <c r="R79" s="41">
        <v>66.050729</v>
      </c>
      <c r="S79" s="41">
        <v>234.622036</v>
      </c>
      <c r="T79" s="46">
        <v>300.672765</v>
      </c>
      <c r="U79" s="27">
        <f t="shared" si="2"/>
        <v>34.122057152608875</v>
      </c>
      <c r="V79" s="33">
        <f t="shared" si="3"/>
        <v>22.997932652796127</v>
      </c>
    </row>
    <row r="80" spans="1:22" ht="15">
      <c r="A80" s="43" t="s">
        <v>9</v>
      </c>
      <c r="B80" s="40" t="s">
        <v>41</v>
      </c>
      <c r="C80" s="40" t="s">
        <v>39</v>
      </c>
      <c r="D80" s="40" t="s">
        <v>200</v>
      </c>
      <c r="E80" s="40" t="s">
        <v>205</v>
      </c>
      <c r="F80" s="40" t="s">
        <v>62</v>
      </c>
      <c r="G80" s="40" t="s">
        <v>63</v>
      </c>
      <c r="H80" s="44" t="s">
        <v>70</v>
      </c>
      <c r="I80" s="45">
        <v>17.82096</v>
      </c>
      <c r="J80" s="41">
        <v>10.917338</v>
      </c>
      <c r="K80" s="42">
        <v>28.738298</v>
      </c>
      <c r="L80" s="41">
        <v>184.045092</v>
      </c>
      <c r="M80" s="41">
        <v>70.919977</v>
      </c>
      <c r="N80" s="46">
        <v>254.965069</v>
      </c>
      <c r="O80" s="45">
        <v>49.286586</v>
      </c>
      <c r="P80" s="41">
        <v>22.351484</v>
      </c>
      <c r="Q80" s="42">
        <v>71.63807</v>
      </c>
      <c r="R80" s="41">
        <v>365.310386</v>
      </c>
      <c r="S80" s="41">
        <v>176.529811</v>
      </c>
      <c r="T80" s="46">
        <v>541.840197</v>
      </c>
      <c r="U80" s="27">
        <f t="shared" si="2"/>
        <v>-59.8840421021951</v>
      </c>
      <c r="V80" s="33">
        <f t="shared" si="3"/>
        <v>-52.94460056458307</v>
      </c>
    </row>
    <row r="81" spans="1:22" ht="15">
      <c r="A81" s="43" t="s">
        <v>9</v>
      </c>
      <c r="B81" s="40" t="s">
        <v>41</v>
      </c>
      <c r="C81" s="40" t="s">
        <v>39</v>
      </c>
      <c r="D81" s="40" t="s">
        <v>200</v>
      </c>
      <c r="E81" s="40" t="s">
        <v>203</v>
      </c>
      <c r="F81" s="40" t="s">
        <v>62</v>
      </c>
      <c r="G81" s="40" t="s">
        <v>63</v>
      </c>
      <c r="H81" s="44" t="s">
        <v>63</v>
      </c>
      <c r="I81" s="45">
        <v>0</v>
      </c>
      <c r="J81" s="41">
        <v>8.066191</v>
      </c>
      <c r="K81" s="42">
        <v>8.066191</v>
      </c>
      <c r="L81" s="41">
        <v>0</v>
      </c>
      <c r="M81" s="41">
        <v>67.806841</v>
      </c>
      <c r="N81" s="46">
        <v>67.806841</v>
      </c>
      <c r="O81" s="45">
        <v>0</v>
      </c>
      <c r="P81" s="41">
        <v>27.656008</v>
      </c>
      <c r="Q81" s="42">
        <v>27.656008</v>
      </c>
      <c r="R81" s="41">
        <v>0</v>
      </c>
      <c r="S81" s="41">
        <v>107.411553</v>
      </c>
      <c r="T81" s="46">
        <v>107.411553</v>
      </c>
      <c r="U81" s="27">
        <f t="shared" si="2"/>
        <v>-70.8338564264228</v>
      </c>
      <c r="V81" s="33">
        <f t="shared" si="3"/>
        <v>-36.87192940967904</v>
      </c>
    </row>
    <row r="82" spans="1:22" ht="15">
      <c r="A82" s="43" t="s">
        <v>9</v>
      </c>
      <c r="B82" s="40" t="s">
        <v>41</v>
      </c>
      <c r="C82" s="40" t="s">
        <v>39</v>
      </c>
      <c r="D82" s="40" t="s">
        <v>200</v>
      </c>
      <c r="E82" s="40" t="s">
        <v>204</v>
      </c>
      <c r="F82" s="40" t="s">
        <v>62</v>
      </c>
      <c r="G82" s="40" t="s">
        <v>63</v>
      </c>
      <c r="H82" s="44" t="s">
        <v>202</v>
      </c>
      <c r="I82" s="45">
        <v>0</v>
      </c>
      <c r="J82" s="41">
        <v>1.186716</v>
      </c>
      <c r="K82" s="42">
        <v>1.186716</v>
      </c>
      <c r="L82" s="41">
        <v>0</v>
      </c>
      <c r="M82" s="41">
        <v>6.361281</v>
      </c>
      <c r="N82" s="46">
        <v>6.361281</v>
      </c>
      <c r="O82" s="45">
        <v>0</v>
      </c>
      <c r="P82" s="41">
        <v>2.425337</v>
      </c>
      <c r="Q82" s="42">
        <v>2.425337</v>
      </c>
      <c r="R82" s="41">
        <v>0</v>
      </c>
      <c r="S82" s="41">
        <v>15.534684</v>
      </c>
      <c r="T82" s="46">
        <v>15.534684</v>
      </c>
      <c r="U82" s="27">
        <f t="shared" si="2"/>
        <v>-51.07005748067175</v>
      </c>
      <c r="V82" s="33">
        <f t="shared" si="3"/>
        <v>-59.05110783070966</v>
      </c>
    </row>
    <row r="83" spans="1:22" ht="15">
      <c r="A83" s="43" t="s">
        <v>9</v>
      </c>
      <c r="B83" s="40" t="s">
        <v>41</v>
      </c>
      <c r="C83" s="40" t="s">
        <v>39</v>
      </c>
      <c r="D83" s="40" t="s">
        <v>200</v>
      </c>
      <c r="E83" s="40" t="s">
        <v>227</v>
      </c>
      <c r="F83" s="40" t="s">
        <v>62</v>
      </c>
      <c r="G83" s="40" t="s">
        <v>63</v>
      </c>
      <c r="H83" s="44" t="s">
        <v>202</v>
      </c>
      <c r="I83" s="45">
        <v>0</v>
      </c>
      <c r="J83" s="41">
        <v>0</v>
      </c>
      <c r="K83" s="42">
        <v>0</v>
      </c>
      <c r="L83" s="41">
        <v>0</v>
      </c>
      <c r="M83" s="41">
        <v>0.223013</v>
      </c>
      <c r="N83" s="46">
        <v>0.223013</v>
      </c>
      <c r="O83" s="45">
        <v>0</v>
      </c>
      <c r="P83" s="41">
        <v>0</v>
      </c>
      <c r="Q83" s="42">
        <v>0</v>
      </c>
      <c r="R83" s="41">
        <v>43.206906</v>
      </c>
      <c r="S83" s="41">
        <v>0</v>
      </c>
      <c r="T83" s="46">
        <v>43.206906</v>
      </c>
      <c r="U83" s="38" t="s">
        <v>29</v>
      </c>
      <c r="V83" s="33">
        <f t="shared" si="3"/>
        <v>-99.48384871622143</v>
      </c>
    </row>
    <row r="84" spans="1:22" ht="15">
      <c r="A84" s="43" t="s">
        <v>9</v>
      </c>
      <c r="B84" s="40" t="s">
        <v>41</v>
      </c>
      <c r="C84" s="40" t="s">
        <v>39</v>
      </c>
      <c r="D84" s="40" t="s">
        <v>200</v>
      </c>
      <c r="E84" s="40" t="s">
        <v>121</v>
      </c>
      <c r="F84" s="40" t="s">
        <v>73</v>
      </c>
      <c r="G84" s="40" t="s">
        <v>73</v>
      </c>
      <c r="H84" s="44" t="s">
        <v>122</v>
      </c>
      <c r="I84" s="45">
        <v>0</v>
      </c>
      <c r="J84" s="41">
        <v>0</v>
      </c>
      <c r="K84" s="42">
        <v>0</v>
      </c>
      <c r="L84" s="41">
        <v>0</v>
      </c>
      <c r="M84" s="41">
        <v>0</v>
      </c>
      <c r="N84" s="46">
        <v>0</v>
      </c>
      <c r="O84" s="45">
        <v>0</v>
      </c>
      <c r="P84" s="41">
        <v>0</v>
      </c>
      <c r="Q84" s="42">
        <v>0</v>
      </c>
      <c r="R84" s="41">
        <v>0</v>
      </c>
      <c r="S84" s="41">
        <v>2.848421</v>
      </c>
      <c r="T84" s="46">
        <v>2.848421</v>
      </c>
      <c r="U84" s="38" t="s">
        <v>29</v>
      </c>
      <c r="V84" s="39" t="s">
        <v>29</v>
      </c>
    </row>
    <row r="85" spans="1:22" ht="15">
      <c r="A85" s="43" t="s">
        <v>9</v>
      </c>
      <c r="B85" s="40" t="s">
        <v>41</v>
      </c>
      <c r="C85" s="40" t="s">
        <v>39</v>
      </c>
      <c r="D85" s="40" t="s">
        <v>200</v>
      </c>
      <c r="E85" s="40" t="s">
        <v>247</v>
      </c>
      <c r="F85" s="40" t="s">
        <v>62</v>
      </c>
      <c r="G85" s="40" t="s">
        <v>63</v>
      </c>
      <c r="H85" s="44" t="s">
        <v>63</v>
      </c>
      <c r="I85" s="45">
        <v>0</v>
      </c>
      <c r="J85" s="41">
        <v>0</v>
      </c>
      <c r="K85" s="42">
        <v>0</v>
      </c>
      <c r="L85" s="41">
        <v>0</v>
      </c>
      <c r="M85" s="41">
        <v>0</v>
      </c>
      <c r="N85" s="46">
        <v>0</v>
      </c>
      <c r="O85" s="45">
        <v>0</v>
      </c>
      <c r="P85" s="41">
        <v>14.420321</v>
      </c>
      <c r="Q85" s="42">
        <v>14.420321</v>
      </c>
      <c r="R85" s="41">
        <v>0</v>
      </c>
      <c r="S85" s="41">
        <v>14.420321</v>
      </c>
      <c r="T85" s="46">
        <v>14.420321</v>
      </c>
      <c r="U85" s="38" t="s">
        <v>29</v>
      </c>
      <c r="V85" s="39" t="s">
        <v>29</v>
      </c>
    </row>
    <row r="86" spans="1:22" ht="15">
      <c r="A86" s="43" t="s">
        <v>9</v>
      </c>
      <c r="B86" s="40" t="s">
        <v>41</v>
      </c>
      <c r="C86" s="40" t="s">
        <v>39</v>
      </c>
      <c r="D86" s="40" t="s">
        <v>200</v>
      </c>
      <c r="E86" s="40" t="s">
        <v>248</v>
      </c>
      <c r="F86" s="40" t="s">
        <v>62</v>
      </c>
      <c r="G86" s="40" t="s">
        <v>63</v>
      </c>
      <c r="H86" s="44" t="s">
        <v>63</v>
      </c>
      <c r="I86" s="45">
        <v>0</v>
      </c>
      <c r="J86" s="41">
        <v>0</v>
      </c>
      <c r="K86" s="42">
        <v>0</v>
      </c>
      <c r="L86" s="41">
        <v>0</v>
      </c>
      <c r="M86" s="41">
        <v>0</v>
      </c>
      <c r="N86" s="46">
        <v>0</v>
      </c>
      <c r="O86" s="45">
        <v>0</v>
      </c>
      <c r="P86" s="41">
        <v>0.01101</v>
      </c>
      <c r="Q86" s="42">
        <v>0.01101</v>
      </c>
      <c r="R86" s="41">
        <v>0</v>
      </c>
      <c r="S86" s="41">
        <v>0.01101</v>
      </c>
      <c r="T86" s="46">
        <v>0.01101</v>
      </c>
      <c r="U86" s="38" t="s">
        <v>29</v>
      </c>
      <c r="V86" s="39" t="s">
        <v>29</v>
      </c>
    </row>
    <row r="87" spans="1:22" ht="15">
      <c r="A87" s="43" t="s">
        <v>9</v>
      </c>
      <c r="B87" s="40" t="s">
        <v>41</v>
      </c>
      <c r="C87" s="40" t="s">
        <v>39</v>
      </c>
      <c r="D87" s="40" t="s">
        <v>200</v>
      </c>
      <c r="E87" s="40" t="s">
        <v>235</v>
      </c>
      <c r="F87" s="40" t="s">
        <v>62</v>
      </c>
      <c r="G87" s="40" t="s">
        <v>63</v>
      </c>
      <c r="H87" s="44" t="s">
        <v>202</v>
      </c>
      <c r="I87" s="45">
        <v>0</v>
      </c>
      <c r="J87" s="41">
        <v>0</v>
      </c>
      <c r="K87" s="42">
        <v>0</v>
      </c>
      <c r="L87" s="41">
        <v>0</v>
      </c>
      <c r="M87" s="41">
        <v>0</v>
      </c>
      <c r="N87" s="46">
        <v>0</v>
      </c>
      <c r="O87" s="45">
        <v>0</v>
      </c>
      <c r="P87" s="41">
        <v>0</v>
      </c>
      <c r="Q87" s="42">
        <v>0</v>
      </c>
      <c r="R87" s="41">
        <v>0</v>
      </c>
      <c r="S87" s="41">
        <v>0.354005</v>
      </c>
      <c r="T87" s="46">
        <v>0.354005</v>
      </c>
      <c r="U87" s="38" t="s">
        <v>29</v>
      </c>
      <c r="V87" s="39" t="s">
        <v>29</v>
      </c>
    </row>
    <row r="88" spans="1:22" ht="15">
      <c r="A88" s="43" t="s">
        <v>9</v>
      </c>
      <c r="B88" s="40" t="s">
        <v>41</v>
      </c>
      <c r="C88" s="40" t="s">
        <v>39</v>
      </c>
      <c r="D88" s="40" t="s">
        <v>206</v>
      </c>
      <c r="E88" s="40" t="s">
        <v>207</v>
      </c>
      <c r="F88" s="40" t="s">
        <v>208</v>
      </c>
      <c r="G88" s="40" t="s">
        <v>209</v>
      </c>
      <c r="H88" s="44" t="s">
        <v>209</v>
      </c>
      <c r="I88" s="45">
        <v>2088.4768</v>
      </c>
      <c r="J88" s="41">
        <v>0</v>
      </c>
      <c r="K88" s="42">
        <v>2088.4768</v>
      </c>
      <c r="L88" s="41">
        <v>16759.73007</v>
      </c>
      <c r="M88" s="41">
        <v>0</v>
      </c>
      <c r="N88" s="46">
        <v>16759.73007</v>
      </c>
      <c r="O88" s="45">
        <v>4157.05076</v>
      </c>
      <c r="P88" s="41">
        <v>0</v>
      </c>
      <c r="Q88" s="42">
        <v>4157.05076</v>
      </c>
      <c r="R88" s="41">
        <v>29027.87815</v>
      </c>
      <c r="S88" s="41">
        <v>0</v>
      </c>
      <c r="T88" s="46">
        <v>29027.87815</v>
      </c>
      <c r="U88" s="27">
        <f t="shared" si="2"/>
        <v>-49.7606134595287</v>
      </c>
      <c r="V88" s="33">
        <f t="shared" si="3"/>
        <v>-42.26333050113068</v>
      </c>
    </row>
    <row r="89" spans="1:22" ht="15">
      <c r="A89" s="43" t="s">
        <v>9</v>
      </c>
      <c r="B89" s="40" t="s">
        <v>61</v>
      </c>
      <c r="C89" s="40" t="s">
        <v>39</v>
      </c>
      <c r="D89" s="40" t="s">
        <v>206</v>
      </c>
      <c r="E89" s="50" t="s">
        <v>210</v>
      </c>
      <c r="F89" s="40" t="s">
        <v>208</v>
      </c>
      <c r="G89" s="40" t="s">
        <v>209</v>
      </c>
      <c r="H89" s="44" t="s">
        <v>209</v>
      </c>
      <c r="I89" s="45">
        <v>476.56</v>
      </c>
      <c r="J89" s="41">
        <v>0</v>
      </c>
      <c r="K89" s="42">
        <v>476.56</v>
      </c>
      <c r="L89" s="41">
        <v>3130.19</v>
      </c>
      <c r="M89" s="41">
        <v>0</v>
      </c>
      <c r="N89" s="46">
        <v>3130.19</v>
      </c>
      <c r="O89" s="45">
        <v>1884.52</v>
      </c>
      <c r="P89" s="41">
        <v>0</v>
      </c>
      <c r="Q89" s="42">
        <v>1884.52</v>
      </c>
      <c r="R89" s="41">
        <v>12158.79</v>
      </c>
      <c r="S89" s="41">
        <v>0</v>
      </c>
      <c r="T89" s="46">
        <v>12158.79</v>
      </c>
      <c r="U89" s="27">
        <f t="shared" si="2"/>
        <v>-74.71186296775836</v>
      </c>
      <c r="V89" s="33">
        <f t="shared" si="3"/>
        <v>-74.25574419823025</v>
      </c>
    </row>
    <row r="90" spans="1:22" ht="15">
      <c r="A90" s="43" t="s">
        <v>9</v>
      </c>
      <c r="B90" s="40" t="s">
        <v>236</v>
      </c>
      <c r="C90" s="40" t="s">
        <v>39</v>
      </c>
      <c r="D90" s="40" t="s">
        <v>206</v>
      </c>
      <c r="E90" s="50" t="s">
        <v>207</v>
      </c>
      <c r="F90" s="40" t="s">
        <v>208</v>
      </c>
      <c r="G90" s="40" t="s">
        <v>209</v>
      </c>
      <c r="H90" s="44" t="s">
        <v>209</v>
      </c>
      <c r="I90" s="45">
        <v>0</v>
      </c>
      <c r="J90" s="41">
        <v>7.629251</v>
      </c>
      <c r="K90" s="42">
        <v>7.629251</v>
      </c>
      <c r="L90" s="41">
        <v>0</v>
      </c>
      <c r="M90" s="41">
        <v>18.902748</v>
      </c>
      <c r="N90" s="46">
        <v>18.902748</v>
      </c>
      <c r="O90" s="45">
        <v>0</v>
      </c>
      <c r="P90" s="41">
        <v>0</v>
      </c>
      <c r="Q90" s="42">
        <v>0</v>
      </c>
      <c r="R90" s="41">
        <v>0</v>
      </c>
      <c r="S90" s="41">
        <v>10.279896</v>
      </c>
      <c r="T90" s="46">
        <v>10.279896</v>
      </c>
      <c r="U90" s="38" t="s">
        <v>29</v>
      </c>
      <c r="V90" s="33">
        <f t="shared" si="3"/>
        <v>83.88073186732625</v>
      </c>
    </row>
    <row r="91" spans="1:22" ht="15">
      <c r="A91" s="43"/>
      <c r="B91" s="40"/>
      <c r="C91" s="40"/>
      <c r="D91" s="40"/>
      <c r="E91" s="40"/>
      <c r="F91" s="40"/>
      <c r="G91" s="40"/>
      <c r="H91" s="44"/>
      <c r="I91" s="45"/>
      <c r="J91" s="41"/>
      <c r="K91" s="42"/>
      <c r="L91" s="41"/>
      <c r="M91" s="41"/>
      <c r="N91" s="46"/>
      <c r="O91" s="45"/>
      <c r="P91" s="41"/>
      <c r="Q91" s="42"/>
      <c r="R91" s="41"/>
      <c r="S91" s="41"/>
      <c r="T91" s="46"/>
      <c r="U91" s="28"/>
      <c r="V91" s="34"/>
    </row>
    <row r="92" spans="1:22" ht="20.25">
      <c r="A92" s="65" t="s">
        <v>9</v>
      </c>
      <c r="B92" s="66"/>
      <c r="C92" s="66"/>
      <c r="D92" s="66"/>
      <c r="E92" s="66"/>
      <c r="F92" s="66"/>
      <c r="G92" s="66"/>
      <c r="H92" s="67"/>
      <c r="I92" s="22">
        <f aca="true" t="shared" si="4" ref="I92:T92">SUM(I6:I90)</f>
        <v>107406.248317</v>
      </c>
      <c r="J92" s="15">
        <f t="shared" si="4"/>
        <v>3726.7280920000003</v>
      </c>
      <c r="K92" s="15">
        <f t="shared" si="4"/>
        <v>111132.97640900001</v>
      </c>
      <c r="L92" s="15">
        <f t="shared" si="4"/>
        <v>589187.2371159999</v>
      </c>
      <c r="M92" s="15">
        <f t="shared" si="4"/>
        <v>22126.270161</v>
      </c>
      <c r="N92" s="23">
        <f t="shared" si="4"/>
        <v>611313.5072769998</v>
      </c>
      <c r="O92" s="22">
        <f t="shared" si="4"/>
        <v>99018.60554100001</v>
      </c>
      <c r="P92" s="15">
        <f t="shared" si="4"/>
        <v>2555.3850340000004</v>
      </c>
      <c r="Q92" s="15">
        <f t="shared" si="4"/>
        <v>101573.99057500002</v>
      </c>
      <c r="R92" s="15">
        <f t="shared" si="4"/>
        <v>571370.4489280002</v>
      </c>
      <c r="S92" s="15">
        <f t="shared" si="4"/>
        <v>18385.975830000007</v>
      </c>
      <c r="T92" s="23">
        <f t="shared" si="4"/>
        <v>589756.4247590001</v>
      </c>
      <c r="U92" s="29">
        <f>+((K92/Q92)-1)*100</f>
        <v>9.410859787911786</v>
      </c>
      <c r="V92" s="35">
        <f>+((N92/T92)-1)*100</f>
        <v>3.6552518316030014</v>
      </c>
    </row>
    <row r="93" spans="1:22" ht="15.75">
      <c r="A93" s="18"/>
      <c r="B93" s="11"/>
      <c r="C93" s="11"/>
      <c r="D93" s="11"/>
      <c r="E93" s="11"/>
      <c r="F93" s="11"/>
      <c r="G93" s="11"/>
      <c r="H93" s="16"/>
      <c r="I93" s="20"/>
      <c r="J93" s="13"/>
      <c r="K93" s="14"/>
      <c r="L93" s="13"/>
      <c r="M93" s="13"/>
      <c r="N93" s="21"/>
      <c r="O93" s="20"/>
      <c r="P93" s="13"/>
      <c r="Q93" s="14"/>
      <c r="R93" s="13"/>
      <c r="S93" s="13"/>
      <c r="T93" s="21"/>
      <c r="U93" s="28"/>
      <c r="V93" s="34"/>
    </row>
    <row r="94" spans="1:22" ht="15">
      <c r="A94" s="43" t="s">
        <v>10</v>
      </c>
      <c r="B94" s="40"/>
      <c r="C94" s="40" t="s">
        <v>39</v>
      </c>
      <c r="D94" s="40" t="s">
        <v>38</v>
      </c>
      <c r="E94" s="40" t="s">
        <v>27</v>
      </c>
      <c r="F94" s="40" t="s">
        <v>21</v>
      </c>
      <c r="G94" s="40" t="s">
        <v>23</v>
      </c>
      <c r="H94" s="44" t="s">
        <v>24</v>
      </c>
      <c r="I94" s="45">
        <v>21602.019834</v>
      </c>
      <c r="J94" s="41">
        <v>0</v>
      </c>
      <c r="K94" s="42">
        <v>21602.019834</v>
      </c>
      <c r="L94" s="41">
        <v>155642.13891</v>
      </c>
      <c r="M94" s="41">
        <v>0</v>
      </c>
      <c r="N94" s="46">
        <v>155642.13891</v>
      </c>
      <c r="O94" s="45">
        <v>29283.221213</v>
      </c>
      <c r="P94" s="41">
        <v>0</v>
      </c>
      <c r="Q94" s="42">
        <v>29283.221213</v>
      </c>
      <c r="R94" s="41">
        <v>135569.088365</v>
      </c>
      <c r="S94" s="41">
        <v>0</v>
      </c>
      <c r="T94" s="46">
        <v>135569.088365</v>
      </c>
      <c r="U94" s="27">
        <f>+((K94/Q94)-1)*100</f>
        <v>-26.230725517280206</v>
      </c>
      <c r="V94" s="33">
        <f>+((N94/T94)-1)*100</f>
        <v>14.806509940493395</v>
      </c>
    </row>
    <row r="95" spans="1:22" ht="15.75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4"/>
    </row>
    <row r="96" spans="1:22" ht="20.25">
      <c r="A96" s="62" t="s">
        <v>10</v>
      </c>
      <c r="B96" s="63"/>
      <c r="C96" s="63"/>
      <c r="D96" s="63"/>
      <c r="E96" s="63"/>
      <c r="F96" s="63"/>
      <c r="G96" s="63"/>
      <c r="H96" s="64"/>
      <c r="I96" s="22">
        <f>SUM(I94)</f>
        <v>21602.019834</v>
      </c>
      <c r="J96" s="15">
        <f aca="true" t="shared" si="5" ref="J96:T96">SUM(J94)</f>
        <v>0</v>
      </c>
      <c r="K96" s="15">
        <f t="shared" si="5"/>
        <v>21602.019834</v>
      </c>
      <c r="L96" s="15">
        <f t="shared" si="5"/>
        <v>155642.13891</v>
      </c>
      <c r="M96" s="15">
        <f t="shared" si="5"/>
        <v>0</v>
      </c>
      <c r="N96" s="23">
        <f t="shared" si="5"/>
        <v>155642.13891</v>
      </c>
      <c r="O96" s="22">
        <f t="shared" si="5"/>
        <v>29283.221213</v>
      </c>
      <c r="P96" s="15">
        <f t="shared" si="5"/>
        <v>0</v>
      </c>
      <c r="Q96" s="15">
        <f t="shared" si="5"/>
        <v>29283.221213</v>
      </c>
      <c r="R96" s="15">
        <f t="shared" si="5"/>
        <v>135569.088365</v>
      </c>
      <c r="S96" s="15">
        <f t="shared" si="5"/>
        <v>0</v>
      </c>
      <c r="T96" s="23">
        <f t="shared" si="5"/>
        <v>135569.088365</v>
      </c>
      <c r="U96" s="29">
        <f>+((K96/Q96)-1)*100</f>
        <v>-26.230725517280206</v>
      </c>
      <c r="V96" s="35">
        <f>+((N96/T96)-1)*100</f>
        <v>14.806509940493395</v>
      </c>
    </row>
    <row r="97" spans="1:22" ht="15.75">
      <c r="A97" s="18"/>
      <c r="B97" s="11"/>
      <c r="C97" s="11"/>
      <c r="D97" s="11"/>
      <c r="E97" s="11"/>
      <c r="F97" s="11"/>
      <c r="G97" s="11"/>
      <c r="H97" s="16"/>
      <c r="I97" s="20"/>
      <c r="J97" s="13"/>
      <c r="K97" s="14"/>
      <c r="L97" s="13"/>
      <c r="M97" s="13"/>
      <c r="N97" s="21"/>
      <c r="O97" s="20"/>
      <c r="P97" s="13"/>
      <c r="Q97" s="14"/>
      <c r="R97" s="13"/>
      <c r="S97" s="13"/>
      <c r="T97" s="21"/>
      <c r="U97" s="28"/>
      <c r="V97" s="34"/>
    </row>
    <row r="98" spans="1:22" ht="15">
      <c r="A98" s="43" t="s">
        <v>22</v>
      </c>
      <c r="B98" s="40"/>
      <c r="C98" s="40" t="s">
        <v>39</v>
      </c>
      <c r="D98" s="40" t="s">
        <v>38</v>
      </c>
      <c r="E98" s="40" t="s">
        <v>37</v>
      </c>
      <c r="F98" s="40" t="s">
        <v>21</v>
      </c>
      <c r="G98" s="40" t="s">
        <v>23</v>
      </c>
      <c r="H98" s="44" t="s">
        <v>24</v>
      </c>
      <c r="I98" s="45">
        <v>12802.953936</v>
      </c>
      <c r="J98" s="41">
        <v>0</v>
      </c>
      <c r="K98" s="42">
        <v>12802.953936</v>
      </c>
      <c r="L98" s="41">
        <v>105433.743788</v>
      </c>
      <c r="M98" s="41">
        <v>0</v>
      </c>
      <c r="N98" s="46">
        <v>105433.743788</v>
      </c>
      <c r="O98" s="45">
        <v>19582.578341</v>
      </c>
      <c r="P98" s="41">
        <v>0</v>
      </c>
      <c r="Q98" s="42">
        <v>19582.578341</v>
      </c>
      <c r="R98" s="41">
        <v>94085.078261</v>
      </c>
      <c r="S98" s="41">
        <v>0</v>
      </c>
      <c r="T98" s="46">
        <v>94085.078261</v>
      </c>
      <c r="U98" s="27">
        <f>+((K98/Q98)-1)*100</f>
        <v>-34.620693388497855</v>
      </c>
      <c r="V98" s="33">
        <f>+((N98/T98)-1)*100</f>
        <v>12.062131144237176</v>
      </c>
    </row>
    <row r="99" spans="1:22" ht="15">
      <c r="A99" s="43" t="s">
        <v>22</v>
      </c>
      <c r="B99" s="40"/>
      <c r="C99" s="40" t="s">
        <v>39</v>
      </c>
      <c r="D99" s="40" t="s">
        <v>25</v>
      </c>
      <c r="E99" s="40" t="s">
        <v>28</v>
      </c>
      <c r="F99" s="40" t="s">
        <v>20</v>
      </c>
      <c r="G99" s="40" t="s">
        <v>20</v>
      </c>
      <c r="H99" s="44" t="s">
        <v>26</v>
      </c>
      <c r="I99" s="45">
        <v>267.619093</v>
      </c>
      <c r="J99" s="41">
        <v>0</v>
      </c>
      <c r="K99" s="42">
        <v>267.619093</v>
      </c>
      <c r="L99" s="41">
        <v>1986.617467</v>
      </c>
      <c r="M99" s="41">
        <v>0</v>
      </c>
      <c r="N99" s="46">
        <v>1986.617467</v>
      </c>
      <c r="O99" s="45">
        <v>373.528584</v>
      </c>
      <c r="P99" s="41">
        <v>0</v>
      </c>
      <c r="Q99" s="42">
        <v>373.528584</v>
      </c>
      <c r="R99" s="41">
        <v>1723.318812</v>
      </c>
      <c r="S99" s="41">
        <v>0</v>
      </c>
      <c r="T99" s="46">
        <v>1723.318812</v>
      </c>
      <c r="U99" s="27">
        <f>+((K99/Q99)-1)*100</f>
        <v>-28.353784833773254</v>
      </c>
      <c r="V99" s="33">
        <f>+((N99/T99)-1)*100</f>
        <v>15.278580676226028</v>
      </c>
    </row>
    <row r="100" spans="1:22" ht="15.75">
      <c r="A100" s="18"/>
      <c r="B100" s="11"/>
      <c r="C100" s="11"/>
      <c r="D100" s="11"/>
      <c r="E100" s="11"/>
      <c r="F100" s="11"/>
      <c r="G100" s="11"/>
      <c r="H100" s="16"/>
      <c r="I100" s="20"/>
      <c r="J100" s="13"/>
      <c r="K100" s="14"/>
      <c r="L100" s="13"/>
      <c r="M100" s="13"/>
      <c r="N100" s="21"/>
      <c r="O100" s="20"/>
      <c r="P100" s="13"/>
      <c r="Q100" s="14"/>
      <c r="R100" s="13"/>
      <c r="S100" s="13"/>
      <c r="T100" s="21"/>
      <c r="U100" s="28"/>
      <c r="V100" s="34"/>
    </row>
    <row r="101" spans="1:22" ht="21" thickBot="1">
      <c r="A101" s="56" t="s">
        <v>18</v>
      </c>
      <c r="B101" s="57"/>
      <c r="C101" s="57"/>
      <c r="D101" s="57"/>
      <c r="E101" s="57"/>
      <c r="F101" s="57"/>
      <c r="G101" s="57"/>
      <c r="H101" s="58"/>
      <c r="I101" s="24">
        <f aca="true" t="shared" si="6" ref="I101:T101">SUM(I98:I99)</f>
        <v>13070.573029</v>
      </c>
      <c r="J101" s="25">
        <f t="shared" si="6"/>
        <v>0</v>
      </c>
      <c r="K101" s="25">
        <f t="shared" si="6"/>
        <v>13070.573029</v>
      </c>
      <c r="L101" s="25">
        <f t="shared" si="6"/>
        <v>107420.36125500001</v>
      </c>
      <c r="M101" s="25">
        <f t="shared" si="6"/>
        <v>0</v>
      </c>
      <c r="N101" s="26">
        <f t="shared" si="6"/>
        <v>107420.36125500001</v>
      </c>
      <c r="O101" s="24">
        <f t="shared" si="6"/>
        <v>19956.106925</v>
      </c>
      <c r="P101" s="25">
        <f t="shared" si="6"/>
        <v>0</v>
      </c>
      <c r="Q101" s="25">
        <f t="shared" si="6"/>
        <v>19956.106925</v>
      </c>
      <c r="R101" s="25">
        <f t="shared" si="6"/>
        <v>95808.397073</v>
      </c>
      <c r="S101" s="25">
        <f t="shared" si="6"/>
        <v>0</v>
      </c>
      <c r="T101" s="26">
        <f t="shared" si="6"/>
        <v>95808.397073</v>
      </c>
      <c r="U101" s="36">
        <f>+((K101/Q101)-1)*100</f>
        <v>-34.50339247969328</v>
      </c>
      <c r="V101" s="37">
        <f>+((N101/T101)-1)*100</f>
        <v>12.119985864237371</v>
      </c>
    </row>
    <row r="102" spans="9:22" ht="1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>
      <c r="A103" s="48" t="s">
        <v>30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>
      <c r="A104" s="48" t="s">
        <v>31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48" t="s">
        <v>32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48" t="s">
        <v>33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48" t="s">
        <v>34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48" t="s">
        <v>36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48" t="s">
        <v>35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54" t="s">
        <v>242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1" ht="12.75">
      <c r="A111" s="7" t="s">
        <v>19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8" t="s">
        <v>40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9:22" ht="15"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</row>
    <row r="114" spans="9:22" ht="15"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</sheetData>
  <sheetProtection/>
  <mergeCells count="5">
    <mergeCell ref="A101:H101"/>
    <mergeCell ref="I3:N3"/>
    <mergeCell ref="O3:T3"/>
    <mergeCell ref="A96:H96"/>
    <mergeCell ref="A92:H92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2012-07-24T23:46:39Z</dcterms:modified>
  <cp:category/>
  <cp:version/>
  <cp:contentType/>
  <cp:contentStatus/>
</cp:coreProperties>
</file>