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<sst xmlns="http://schemas.openxmlformats.org/spreadsheetml/2006/main" count="517" uniqueCount="195">
  <si>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</si>
  <si>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</si>
  <si>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</si>
  <si>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</si>
  <si>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</si>
  <si>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</si>
  <si>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</si>
  <si>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</si>
  <si>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</si>
  <si>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</si>
  <si>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</si>
  <si>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</si>
  <si>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</si>
  <si>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</si>
  <si>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</si>
  <si>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</si>
  <si>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</si>
  <si>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</si>
  <si>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</si>
  <si>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</si>
  <si>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</si>
  <si>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</si>
  <si>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</si>
  <si>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</si>
  <si>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</si>
  <si>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</si>
  <si>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</si>
  <si>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</si>
  <si>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</si>
  <si>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</si>
  <si>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</si>
  <si>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</si>
  <si>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</si>
  <si>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</si>
  <si>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</si>
  <si>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</si>
  <si>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</si>
  <si>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</si>
  <si>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</si>
  <si>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</si>
  <si>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</si>
  <si>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</si>
  <si>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</si>
  <si>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</si>
  <si>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</si>
  <si>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</si>
  <si>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</si>
  <si>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</si>
  <si>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</si>
  <si>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</si>
  <si>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</si>
  <si>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</si>
  <si>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</si>
  <si>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</si>
  <si>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</si>
  <si>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</si>
  <si>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</si>
  <si>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</si>
  <si>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</si>
  <si>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</si>
  <si>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</si>
  <si>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</si>
  <si>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</si>
  <si>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</si>
  <si>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</si>
  <si>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</si>
  <si>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</si>
  <si>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</si>
  <si>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</si>
  <si>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</si>
  <si>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</si>
  <si>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</si>
  <si>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</si>
  <si>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</si>
  <si>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</si>
  <si>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</si>
  <si>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</si>
  <si>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</si>
  <si>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</si>
  <si>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</si>
  <si>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</si>
  <si>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</si>
  <si>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</si>
  <si>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</si>
  <si>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</si>
  <si>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</si>
  <si>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</si>
  <si>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</si>
  <si>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</si>
  <si>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</si>
  <si>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</si>
  <si>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</si>
  <si>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</si>
  <si>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</si>
  <si>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</si>
  <si>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</si>
  <si>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</si>
  <si>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</si>
  <si>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</si>
  <si>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</si>
  <si>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</si>
  <si>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</si>
  <si>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</si>
  <si>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</si>
  <si>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</si>
  <si>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</si>
  <si>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</si>
  <si>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</si>
  <si>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</si>
  <si>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</si>
  <si>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</si>
  <si>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</si>
  <si>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</si>
  <si>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</si>
  <si>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</si>
  <si>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</si>
  <si>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</si>
  <si>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</si>
  <si>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</si>
  <si>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</si>
  <si>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</si>
  <si>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</si>
  <si>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</si>
  <si>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</si>
  <si>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</si>
  <si>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</si>
  <si>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</si>
  <si>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</si>
  <si>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</si>
  <si>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</si>
  <si>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</si>
  <si>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</si>
  <si>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</si>
  <si>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</si>
  <si>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</si>
  <si>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</si>
  <si>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</si>
  <si>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</si>
  <si>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</si>
  <si>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</si>
  <si>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</si>
  <si>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</si>
  <si>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</si>
  <si>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</si>
  <si>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</si>
  <si>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</si>
  <si>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</si>
  <si>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</si>
  <si>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</si>
  <si>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</si>
  <si>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</si>
  <si>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</si>
  <si>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</si>
  <si>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</si>
  <si>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</si>
  <si>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</si>
  <si>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</si>
  <si>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</si>
  <si>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</si>
  <si>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</si>
  <si>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</si>
  <si>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</si>
  <si>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</si>
  <si>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</si>
  <si>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</si>
  <si>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</si>
  <si>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</si>
  <si>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</si>
  <si>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</si>
  <si>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</si>
  <si>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</si>
  <si>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ZINC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</si>
  <si>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</si>
  <si>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</si>
  <si>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</si>
  <si>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</si>
  <si>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</si>
  <si>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</si>
  <si>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</si>
  <si>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</si>
  <si>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</si>
  <si>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</si>
  <si>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</si>
  <si>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</si>
  <si>
    <t>COMPAÑIA MINERA ANCASH S.A.C.</t>
  </si>
  <si>
    <t>CARMELITA</t>
  </si>
  <si>
    <t>RECUAY</t>
  </si>
  <si>
    <t>CATAC</t>
  </si>
  <si>
    <t>HUACHIS</t>
  </si>
  <si>
    <t>SANTA CECILIA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</si>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</sst>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3" fillId="4" borderId="1" xfId="0" applyNumberFormat="1" applyFont="1" applyFill="1" applyBorder="1" applyAlignment="1">
      <alignment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/>
    </xf>
    <xf numFmtId="3" fontId="4" fillId="22" borderId="15" xfId="0" applyNumberFormat="1" applyFont="1" applyFill="1" applyBorder="1" applyAlignment="1">
      <alignment horizontal="right"/>
    </xf>
    <xf numFmtId="3" fontId="4" fillId="22" borderId="16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8" t="s">
        <v>171</v>
      </c>
      <c r="B1" s="58"/>
      <c r="C1" s="58"/>
      <c r="D1" s="58"/>
      <c r="E1" s="58"/>
      <c r="F1" s="58"/>
    </row>
    <row r="2" ht="13.5" thickBot="1">
      <c r="A2" s="54"/>
    </row>
    <row r="3" spans="1:22" ht="13.5" thickBot="1">
      <c r="A3" s="45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3"/>
      <c r="V3" s="3"/>
    </row>
    <row r="4" spans="1:22" ht="73.5" customHeight="1">
      <c r="A4" s="49" t="s">
        <v>0</v>
      </c>
      <c r="B4" s="33" t="s">
        <v>1</v>
      </c>
      <c r="C4" s="33" t="s">
        <v>10</v>
      </c>
      <c r="D4" s="33" t="s">
        <v>2</v>
      </c>
      <c r="E4" s="33" t="s">
        <v>3</v>
      </c>
      <c r="F4" s="33" t="s">
        <v>4</v>
      </c>
      <c r="G4" s="33" t="s">
        <v>5</v>
      </c>
      <c r="H4" s="34" t="s">
        <v>6</v>
      </c>
      <c r="I4" s="49" t="s">
        <v>11</v>
      </c>
      <c r="J4" s="33" t="s">
        <v>7</v>
      </c>
      <c r="K4" s="33" t="s">
        <v>178</v>
      </c>
      <c r="L4" s="33" t="s">
        <v>12</v>
      </c>
      <c r="M4" s="33" t="s">
        <v>8</v>
      </c>
      <c r="N4" s="50" t="s">
        <v>179</v>
      </c>
      <c r="O4" s="49" t="s">
        <v>13</v>
      </c>
      <c r="P4" s="33" t="s">
        <v>14</v>
      </c>
      <c r="Q4" s="33" t="s">
        <v>178</v>
      </c>
      <c r="R4" s="33" t="s">
        <v>15</v>
      </c>
      <c r="S4" s="33" t="s">
        <v>16</v>
      </c>
      <c r="T4" s="50" t="s">
        <v>180</v>
      </c>
      <c r="U4" s="51" t="s">
        <v>181</v>
      </c>
      <c r="V4" s="50" t="s">
        <v>182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5"/>
    </row>
    <row r="6" spans="1:22" ht="15">
      <c r="A6" s="36" t="s">
        <v>9</v>
      </c>
      <c r="B6" s="10" t="s">
        <v>32</v>
      </c>
      <c r="C6" s="10" t="s">
        <v>30</v>
      </c>
      <c r="D6" s="10" t="s">
        <v>49</v>
      </c>
      <c r="E6" s="10" t="s">
        <v>50</v>
      </c>
      <c r="F6" s="10" t="s">
        <v>51</v>
      </c>
      <c r="G6" s="10" t="s">
        <v>52</v>
      </c>
      <c r="H6" s="17" t="s">
        <v>53</v>
      </c>
      <c r="I6" s="42">
        <v>2990.656281</v>
      </c>
      <c r="J6" s="40">
        <v>51.133622</v>
      </c>
      <c r="K6" s="41">
        <v>3041.789903</v>
      </c>
      <c r="L6" s="40">
        <v>9009.743999</v>
      </c>
      <c r="M6" s="40">
        <v>178.132272</v>
      </c>
      <c r="N6" s="43">
        <v>9187.876271</v>
      </c>
      <c r="O6" s="42">
        <v>0</v>
      </c>
      <c r="P6" s="40">
        <v>0</v>
      </c>
      <c r="Q6" s="41">
        <v>0</v>
      </c>
      <c r="R6" s="40">
        <v>1531.158536</v>
      </c>
      <c r="S6" s="40">
        <v>37.176156</v>
      </c>
      <c r="T6" s="43">
        <v>1568.334692</v>
      </c>
      <c r="U6" s="30" t="s">
        <v>17</v>
      </c>
      <c r="V6" s="37" t="s">
        <v>17</v>
      </c>
    </row>
    <row r="7" spans="1:22" ht="15">
      <c r="A7" s="36" t="s">
        <v>9</v>
      </c>
      <c r="B7" s="10" t="s">
        <v>32</v>
      </c>
      <c r="C7" s="10" t="s">
        <v>30</v>
      </c>
      <c r="D7" s="10" t="s">
        <v>44</v>
      </c>
      <c r="E7" s="10" t="s">
        <v>45</v>
      </c>
      <c r="F7" s="10" t="s">
        <v>46</v>
      </c>
      <c r="G7" s="10" t="s">
        <v>47</v>
      </c>
      <c r="H7" s="17" t="s">
        <v>48</v>
      </c>
      <c r="I7" s="42">
        <v>0</v>
      </c>
      <c r="J7" s="40">
        <v>36.92859</v>
      </c>
      <c r="K7" s="41">
        <v>36.92859</v>
      </c>
      <c r="L7" s="40">
        <v>0</v>
      </c>
      <c r="M7" s="40">
        <v>180.296437</v>
      </c>
      <c r="N7" s="43">
        <v>180.296437</v>
      </c>
      <c r="O7" s="42">
        <v>0</v>
      </c>
      <c r="P7" s="40">
        <v>34.654618</v>
      </c>
      <c r="Q7" s="41">
        <v>34.654618</v>
      </c>
      <c r="R7" s="40">
        <v>0</v>
      </c>
      <c r="S7" s="40">
        <v>112.411757</v>
      </c>
      <c r="T7" s="43">
        <v>112.411757</v>
      </c>
      <c r="U7" s="31">
        <f>+((K7/Q7)-1)*100</f>
        <v>6.561815224741485</v>
      </c>
      <c r="V7" s="38">
        <f aca="true" t="shared" si="0" ref="V7:V13">+((N7/T7)-1)*100</f>
        <v>60.38930607587605</v>
      </c>
    </row>
    <row r="8" spans="1:22" ht="15">
      <c r="A8" s="36" t="s">
        <v>9</v>
      </c>
      <c r="B8" s="10" t="s">
        <v>32</v>
      </c>
      <c r="C8" s="10" t="s">
        <v>33</v>
      </c>
      <c r="D8" s="10" t="s">
        <v>34</v>
      </c>
      <c r="E8" s="46" t="s">
        <v>35</v>
      </c>
      <c r="F8" s="10" t="s">
        <v>36</v>
      </c>
      <c r="G8" s="10" t="s">
        <v>37</v>
      </c>
      <c r="H8" s="17" t="s">
        <v>38</v>
      </c>
      <c r="I8" s="42">
        <v>52.87</v>
      </c>
      <c r="J8" s="40">
        <v>4.081</v>
      </c>
      <c r="K8" s="41">
        <v>56.951</v>
      </c>
      <c r="L8" s="40">
        <v>127.957018</v>
      </c>
      <c r="M8" s="40">
        <v>10.8148</v>
      </c>
      <c r="N8" s="43">
        <v>138.771818</v>
      </c>
      <c r="O8" s="42">
        <v>79.936815</v>
      </c>
      <c r="P8" s="40">
        <v>6.171</v>
      </c>
      <c r="Q8" s="41">
        <v>86.107815</v>
      </c>
      <c r="R8" s="40">
        <v>268.54884</v>
      </c>
      <c r="S8" s="40">
        <v>26.81436</v>
      </c>
      <c r="T8" s="43">
        <v>295.3632</v>
      </c>
      <c r="U8" s="31">
        <f>+((K8/Q8)-1)*100</f>
        <v>-33.86082320170358</v>
      </c>
      <c r="V8" s="38">
        <f t="shared" si="0"/>
        <v>-53.01655114787489</v>
      </c>
    </row>
    <row r="9" spans="1:22" ht="15">
      <c r="A9" s="36" t="s">
        <v>9</v>
      </c>
      <c r="B9" s="10" t="s">
        <v>32</v>
      </c>
      <c r="C9" s="10" t="s">
        <v>33</v>
      </c>
      <c r="D9" s="10" t="s">
        <v>39</v>
      </c>
      <c r="E9" s="10" t="s">
        <v>40</v>
      </c>
      <c r="F9" s="10" t="s">
        <v>41</v>
      </c>
      <c r="G9" s="10" t="s">
        <v>42</v>
      </c>
      <c r="H9" s="17" t="s">
        <v>43</v>
      </c>
      <c r="I9" s="42">
        <v>0</v>
      </c>
      <c r="J9" s="40">
        <v>0</v>
      </c>
      <c r="K9" s="41">
        <v>0</v>
      </c>
      <c r="L9" s="40">
        <v>25.852318</v>
      </c>
      <c r="M9" s="40">
        <v>9.791598</v>
      </c>
      <c r="N9" s="43">
        <v>35.643917</v>
      </c>
      <c r="O9" s="42">
        <v>0</v>
      </c>
      <c r="P9" s="40">
        <v>0</v>
      </c>
      <c r="Q9" s="41">
        <v>0</v>
      </c>
      <c r="R9" s="40">
        <v>35.999415</v>
      </c>
      <c r="S9" s="40">
        <v>7.782592</v>
      </c>
      <c r="T9" s="43">
        <v>43.782007</v>
      </c>
      <c r="U9" s="30" t="s">
        <v>17</v>
      </c>
      <c r="V9" s="38">
        <f t="shared" si="0"/>
        <v>-18.58774998597026</v>
      </c>
    </row>
    <row r="10" spans="1:22" ht="15">
      <c r="A10" s="36" t="s">
        <v>9</v>
      </c>
      <c r="B10" s="10" t="s">
        <v>32</v>
      </c>
      <c r="C10" s="10" t="s">
        <v>30</v>
      </c>
      <c r="D10" s="10" t="s">
        <v>54</v>
      </c>
      <c r="E10" s="47" t="s">
        <v>190</v>
      </c>
      <c r="F10" s="10" t="s">
        <v>55</v>
      </c>
      <c r="G10" s="10" t="s">
        <v>56</v>
      </c>
      <c r="H10" s="17" t="s">
        <v>57</v>
      </c>
      <c r="I10" s="42">
        <v>506.99946</v>
      </c>
      <c r="J10" s="40">
        <v>107.67848</v>
      </c>
      <c r="K10" s="41">
        <v>614.67794</v>
      </c>
      <c r="L10" s="40">
        <v>1946.224485</v>
      </c>
      <c r="M10" s="40">
        <v>294.482095</v>
      </c>
      <c r="N10" s="43">
        <v>2240.70658</v>
      </c>
      <c r="O10" s="42">
        <v>449.63801</v>
      </c>
      <c r="P10" s="40">
        <v>88.170906</v>
      </c>
      <c r="Q10" s="41">
        <v>537.808916</v>
      </c>
      <c r="R10" s="40">
        <v>1894.202196</v>
      </c>
      <c r="S10" s="40">
        <v>297.93215</v>
      </c>
      <c r="T10" s="43">
        <v>2192.134346</v>
      </c>
      <c r="U10" s="31">
        <f>+((K10/Q10)-1)*100</f>
        <v>14.292999188581712</v>
      </c>
      <c r="V10" s="38">
        <f t="shared" si="0"/>
        <v>2.2157507859237757</v>
      </c>
    </row>
    <row r="11" spans="1:22" ht="15">
      <c r="A11" s="36" t="s">
        <v>9</v>
      </c>
      <c r="B11" s="10" t="s">
        <v>32</v>
      </c>
      <c r="C11" s="10" t="s">
        <v>30</v>
      </c>
      <c r="D11" s="10" t="s">
        <v>54</v>
      </c>
      <c r="E11" s="46" t="s">
        <v>58</v>
      </c>
      <c r="F11" s="10" t="s">
        <v>46</v>
      </c>
      <c r="G11" s="10" t="s">
        <v>59</v>
      </c>
      <c r="H11" s="17" t="s">
        <v>60</v>
      </c>
      <c r="I11" s="42">
        <v>438.629436</v>
      </c>
      <c r="J11" s="40">
        <v>29.921511</v>
      </c>
      <c r="K11" s="41">
        <v>468.550947</v>
      </c>
      <c r="L11" s="40">
        <v>1101.427794</v>
      </c>
      <c r="M11" s="40">
        <v>78.739869</v>
      </c>
      <c r="N11" s="43">
        <v>1180.167663</v>
      </c>
      <c r="O11" s="42">
        <v>267.952012</v>
      </c>
      <c r="P11" s="40">
        <v>16.931772</v>
      </c>
      <c r="Q11" s="41">
        <v>284.883784</v>
      </c>
      <c r="R11" s="40">
        <v>725.501912</v>
      </c>
      <c r="S11" s="40">
        <v>48.029499</v>
      </c>
      <c r="T11" s="43">
        <v>773.531411</v>
      </c>
      <c r="U11" s="31">
        <f>+((K11/Q11)-1)*100</f>
        <v>64.47090824937933</v>
      </c>
      <c r="V11" s="38">
        <f t="shared" si="0"/>
        <v>52.568809258089686</v>
      </c>
    </row>
    <row r="12" spans="1:22" ht="15">
      <c r="A12" s="36" t="s">
        <v>9</v>
      </c>
      <c r="B12" s="10" t="s">
        <v>32</v>
      </c>
      <c r="C12" s="10" t="s">
        <v>30</v>
      </c>
      <c r="D12" s="10" t="s">
        <v>63</v>
      </c>
      <c r="E12" s="10" t="s">
        <v>64</v>
      </c>
      <c r="F12" s="10" t="s">
        <v>36</v>
      </c>
      <c r="G12" s="10" t="s">
        <v>65</v>
      </c>
      <c r="H12" s="17" t="s">
        <v>66</v>
      </c>
      <c r="I12" s="42">
        <v>20417.2566</v>
      </c>
      <c r="J12" s="40">
        <v>4847.9276</v>
      </c>
      <c r="K12" s="41">
        <v>25265.1842</v>
      </c>
      <c r="L12" s="40">
        <v>58963.4222</v>
      </c>
      <c r="M12" s="40">
        <v>12290.5847</v>
      </c>
      <c r="N12" s="43">
        <v>71254.0069</v>
      </c>
      <c r="O12" s="42">
        <v>23483.2694</v>
      </c>
      <c r="P12" s="40">
        <v>2879.0081</v>
      </c>
      <c r="Q12" s="41">
        <v>26362.2775</v>
      </c>
      <c r="R12" s="40">
        <v>84806.5985</v>
      </c>
      <c r="S12" s="40">
        <v>9079.9494</v>
      </c>
      <c r="T12" s="43">
        <v>93886.5479</v>
      </c>
      <c r="U12" s="31">
        <f>+((K12/Q12)-1)*100</f>
        <v>-4.161602881238169</v>
      </c>
      <c r="V12" s="38">
        <f t="shared" si="0"/>
        <v>-24.106266026637037</v>
      </c>
    </row>
    <row r="13" spans="1:22" ht="15">
      <c r="A13" s="36" t="s">
        <v>9</v>
      </c>
      <c r="B13" s="10" t="s">
        <v>32</v>
      </c>
      <c r="C13" s="10" t="s">
        <v>30</v>
      </c>
      <c r="D13" s="10" t="s">
        <v>67</v>
      </c>
      <c r="E13" s="46" t="s">
        <v>68</v>
      </c>
      <c r="F13" s="10" t="s">
        <v>69</v>
      </c>
      <c r="G13" s="10" t="s">
        <v>70</v>
      </c>
      <c r="H13" s="17" t="s">
        <v>71</v>
      </c>
      <c r="I13" s="42">
        <v>0</v>
      </c>
      <c r="J13" s="40">
        <v>164.394872</v>
      </c>
      <c r="K13" s="41">
        <v>164.394872</v>
      </c>
      <c r="L13" s="40">
        <v>0</v>
      </c>
      <c r="M13" s="40">
        <v>547.846322</v>
      </c>
      <c r="N13" s="43">
        <v>547.846322</v>
      </c>
      <c r="O13" s="42">
        <v>0</v>
      </c>
      <c r="P13" s="40">
        <v>257.9324</v>
      </c>
      <c r="Q13" s="41">
        <v>257.9324</v>
      </c>
      <c r="R13" s="40">
        <v>0</v>
      </c>
      <c r="S13" s="40">
        <v>439.803006</v>
      </c>
      <c r="T13" s="43">
        <v>439.803006</v>
      </c>
      <c r="U13" s="31">
        <f>+((K13/Q13)-1)*100</f>
        <v>-36.26435763789272</v>
      </c>
      <c r="V13" s="38">
        <f t="shared" si="0"/>
        <v>24.566297757410062</v>
      </c>
    </row>
    <row r="14" spans="1:22" ht="15">
      <c r="A14" s="36" t="s">
        <v>9</v>
      </c>
      <c r="B14" s="10" t="s">
        <v>32</v>
      </c>
      <c r="C14" s="10" t="s">
        <v>33</v>
      </c>
      <c r="D14" s="10" t="s">
        <v>184</v>
      </c>
      <c r="E14" s="10" t="s">
        <v>185</v>
      </c>
      <c r="F14" s="10" t="s">
        <v>36</v>
      </c>
      <c r="G14" s="10" t="s">
        <v>186</v>
      </c>
      <c r="H14" s="17" t="s">
        <v>187</v>
      </c>
      <c r="I14" s="42">
        <v>77.842582</v>
      </c>
      <c r="J14" s="40">
        <v>5.679285</v>
      </c>
      <c r="K14" s="41">
        <v>83.521867</v>
      </c>
      <c r="L14" s="40">
        <v>77.842582</v>
      </c>
      <c r="M14" s="40">
        <v>5.679285</v>
      </c>
      <c r="N14" s="43">
        <v>83.521867</v>
      </c>
      <c r="O14" s="42">
        <v>0</v>
      </c>
      <c r="P14" s="40">
        <v>0</v>
      </c>
      <c r="Q14" s="41">
        <v>0</v>
      </c>
      <c r="R14" s="40">
        <v>0</v>
      </c>
      <c r="S14" s="40">
        <v>0</v>
      </c>
      <c r="T14" s="43">
        <v>0</v>
      </c>
      <c r="U14" s="30" t="s">
        <v>17</v>
      </c>
      <c r="V14" s="37" t="s">
        <v>17</v>
      </c>
    </row>
    <row r="15" spans="1:22" ht="15">
      <c r="A15" s="36" t="s">
        <v>9</v>
      </c>
      <c r="B15" s="10" t="s">
        <v>32</v>
      </c>
      <c r="C15" s="10" t="s">
        <v>30</v>
      </c>
      <c r="D15" s="10" t="s">
        <v>72</v>
      </c>
      <c r="E15" s="47" t="s">
        <v>191</v>
      </c>
      <c r="F15" s="10" t="s">
        <v>61</v>
      </c>
      <c r="G15" s="10" t="s">
        <v>62</v>
      </c>
      <c r="H15" s="17" t="s">
        <v>62</v>
      </c>
      <c r="I15" s="42">
        <v>621.68975</v>
      </c>
      <c r="J15" s="40">
        <v>38.289114</v>
      </c>
      <c r="K15" s="41">
        <v>659.978864</v>
      </c>
      <c r="L15" s="40">
        <v>2028.252136</v>
      </c>
      <c r="M15" s="40">
        <v>101.188554</v>
      </c>
      <c r="N15" s="43">
        <v>2129.44069</v>
      </c>
      <c r="O15" s="42">
        <v>646.690212</v>
      </c>
      <c r="P15" s="40">
        <v>36.201893</v>
      </c>
      <c r="Q15" s="41">
        <v>682.892105</v>
      </c>
      <c r="R15" s="40">
        <v>1843.342518</v>
      </c>
      <c r="S15" s="40">
        <v>121.608369</v>
      </c>
      <c r="T15" s="43">
        <v>1964.950887</v>
      </c>
      <c r="U15" s="31">
        <f aca="true" t="shared" si="1" ref="U15:U20">+((K15/Q15)-1)*100</f>
        <v>-3.355323752058892</v>
      </c>
      <c r="V15" s="38">
        <f aca="true" t="shared" si="2" ref="V15:V20">+((N15/T15)-1)*100</f>
        <v>8.371191569634373</v>
      </c>
    </row>
    <row r="16" spans="1:22" ht="15">
      <c r="A16" s="36" t="s">
        <v>9</v>
      </c>
      <c r="B16" s="10" t="s">
        <v>32</v>
      </c>
      <c r="C16" s="10" t="s">
        <v>30</v>
      </c>
      <c r="D16" s="10" t="s">
        <v>72</v>
      </c>
      <c r="E16" s="47" t="s">
        <v>74</v>
      </c>
      <c r="F16" s="10" t="s">
        <v>61</v>
      </c>
      <c r="G16" s="10" t="s">
        <v>62</v>
      </c>
      <c r="H16" s="17" t="s">
        <v>74</v>
      </c>
      <c r="I16" s="42">
        <v>318.079716</v>
      </c>
      <c r="J16" s="40">
        <v>31.299976</v>
      </c>
      <c r="K16" s="41">
        <v>349.379692</v>
      </c>
      <c r="L16" s="40">
        <v>1001.503176</v>
      </c>
      <c r="M16" s="40">
        <v>95.489606</v>
      </c>
      <c r="N16" s="43">
        <v>1096.992782</v>
      </c>
      <c r="O16" s="42">
        <v>189.354532</v>
      </c>
      <c r="P16" s="40">
        <v>23.084478</v>
      </c>
      <c r="Q16" s="41">
        <v>212.43901</v>
      </c>
      <c r="R16" s="40">
        <v>750.979059</v>
      </c>
      <c r="S16" s="40">
        <v>96.42755</v>
      </c>
      <c r="T16" s="43">
        <v>847.406609</v>
      </c>
      <c r="U16" s="31">
        <f t="shared" si="1"/>
        <v>64.4611749979441</v>
      </c>
      <c r="V16" s="38">
        <f t="shared" si="2"/>
        <v>29.45294152172466</v>
      </c>
    </row>
    <row r="17" spans="1:22" ht="15">
      <c r="A17" s="36" t="s">
        <v>9</v>
      </c>
      <c r="B17" s="10" t="s">
        <v>32</v>
      </c>
      <c r="C17" s="10" t="s">
        <v>30</v>
      </c>
      <c r="D17" s="10" t="s">
        <v>72</v>
      </c>
      <c r="E17" s="47" t="s">
        <v>73</v>
      </c>
      <c r="F17" s="10" t="s">
        <v>61</v>
      </c>
      <c r="G17" s="10" t="s">
        <v>62</v>
      </c>
      <c r="H17" s="17" t="s">
        <v>62</v>
      </c>
      <c r="I17" s="42">
        <v>146.766576</v>
      </c>
      <c r="J17" s="40">
        <v>18.27803</v>
      </c>
      <c r="K17" s="41">
        <v>165.044606</v>
      </c>
      <c r="L17" s="40">
        <v>419.022636</v>
      </c>
      <c r="M17" s="40">
        <v>60.850663</v>
      </c>
      <c r="N17" s="43">
        <v>479.873299</v>
      </c>
      <c r="O17" s="42">
        <v>61.012371</v>
      </c>
      <c r="P17" s="40">
        <v>29.648784</v>
      </c>
      <c r="Q17" s="41">
        <v>90.661155</v>
      </c>
      <c r="R17" s="40">
        <v>170.210981</v>
      </c>
      <c r="S17" s="40">
        <v>73.00114</v>
      </c>
      <c r="T17" s="43">
        <v>243.212121</v>
      </c>
      <c r="U17" s="31">
        <f t="shared" si="1"/>
        <v>82.04555854158266</v>
      </c>
      <c r="V17" s="38">
        <f t="shared" si="2"/>
        <v>97.30648991790996</v>
      </c>
    </row>
    <row r="18" spans="1:22" ht="15">
      <c r="A18" s="36" t="s">
        <v>9</v>
      </c>
      <c r="B18" s="10" t="s">
        <v>32</v>
      </c>
      <c r="C18" s="10" t="s">
        <v>30</v>
      </c>
      <c r="D18" s="10" t="s">
        <v>75</v>
      </c>
      <c r="E18" s="47" t="s">
        <v>76</v>
      </c>
      <c r="F18" s="10" t="s">
        <v>55</v>
      </c>
      <c r="G18" s="10" t="s">
        <v>55</v>
      </c>
      <c r="H18" s="17" t="s">
        <v>77</v>
      </c>
      <c r="I18" s="42">
        <v>3806.50851</v>
      </c>
      <c r="J18" s="40">
        <v>83.155545</v>
      </c>
      <c r="K18" s="41">
        <v>3889.664055</v>
      </c>
      <c r="L18" s="40">
        <v>12380.7185</v>
      </c>
      <c r="M18" s="40">
        <v>250.36346</v>
      </c>
      <c r="N18" s="43">
        <v>12631.08196</v>
      </c>
      <c r="O18" s="42">
        <v>4576.161954</v>
      </c>
      <c r="P18" s="40">
        <v>82.09392</v>
      </c>
      <c r="Q18" s="41">
        <v>4658.255874</v>
      </c>
      <c r="R18" s="40">
        <v>14410.412222</v>
      </c>
      <c r="S18" s="40">
        <v>237.451914</v>
      </c>
      <c r="T18" s="43">
        <v>14647.864136</v>
      </c>
      <c r="U18" s="31">
        <f t="shared" si="1"/>
        <v>-16.499562063344055</v>
      </c>
      <c r="V18" s="38">
        <f t="shared" si="2"/>
        <v>-13.768438574217534</v>
      </c>
    </row>
    <row r="19" spans="1:22" ht="15">
      <c r="A19" s="36" t="s">
        <v>9</v>
      </c>
      <c r="B19" s="10" t="s">
        <v>32</v>
      </c>
      <c r="C19" s="10" t="s">
        <v>30</v>
      </c>
      <c r="D19" s="10" t="s">
        <v>78</v>
      </c>
      <c r="E19" s="10" t="s">
        <v>79</v>
      </c>
      <c r="F19" s="10" t="s">
        <v>20</v>
      </c>
      <c r="G19" s="10" t="s">
        <v>99</v>
      </c>
      <c r="H19" s="17" t="s">
        <v>131</v>
      </c>
      <c r="I19" s="42">
        <v>3815.171737</v>
      </c>
      <c r="J19" s="40">
        <v>0</v>
      </c>
      <c r="K19" s="41">
        <v>3815.171737</v>
      </c>
      <c r="L19" s="40">
        <v>9252.92949</v>
      </c>
      <c r="M19" s="40">
        <v>0</v>
      </c>
      <c r="N19" s="43">
        <v>9252.92949</v>
      </c>
      <c r="O19" s="42">
        <v>3561.39474</v>
      </c>
      <c r="P19" s="40">
        <v>0</v>
      </c>
      <c r="Q19" s="41">
        <v>3561.39474</v>
      </c>
      <c r="R19" s="40">
        <v>10353.092629</v>
      </c>
      <c r="S19" s="40">
        <v>0</v>
      </c>
      <c r="T19" s="43">
        <v>10353.092629</v>
      </c>
      <c r="U19" s="31">
        <f t="shared" si="1"/>
        <v>7.125775588695338</v>
      </c>
      <c r="V19" s="38">
        <f t="shared" si="2"/>
        <v>-10.626420321193098</v>
      </c>
    </row>
    <row r="20" spans="1:22" ht="15">
      <c r="A20" s="36" t="s">
        <v>9</v>
      </c>
      <c r="B20" s="10" t="s">
        <v>32</v>
      </c>
      <c r="C20" s="10" t="s">
        <v>30</v>
      </c>
      <c r="D20" s="10" t="s">
        <v>80</v>
      </c>
      <c r="E20" s="46" t="s">
        <v>81</v>
      </c>
      <c r="F20" s="10" t="s">
        <v>36</v>
      </c>
      <c r="G20" s="10" t="s">
        <v>82</v>
      </c>
      <c r="H20" s="17" t="s">
        <v>83</v>
      </c>
      <c r="I20" s="42">
        <v>10.479893</v>
      </c>
      <c r="J20" s="40">
        <v>1.635653</v>
      </c>
      <c r="K20" s="41">
        <v>12.115546</v>
      </c>
      <c r="L20" s="40">
        <v>268.383793</v>
      </c>
      <c r="M20" s="40">
        <v>9.829773</v>
      </c>
      <c r="N20" s="43">
        <v>278.213566</v>
      </c>
      <c r="O20" s="42">
        <v>29.009412</v>
      </c>
      <c r="P20" s="40">
        <v>6.52911</v>
      </c>
      <c r="Q20" s="41">
        <v>35.538522</v>
      </c>
      <c r="R20" s="40">
        <v>188.966536</v>
      </c>
      <c r="S20" s="40">
        <v>23.530453</v>
      </c>
      <c r="T20" s="43">
        <v>212.496989</v>
      </c>
      <c r="U20" s="31">
        <f t="shared" si="1"/>
        <v>-65.90869479603006</v>
      </c>
      <c r="V20" s="38">
        <f t="shared" si="2"/>
        <v>30.925886201615782</v>
      </c>
    </row>
    <row r="21" spans="1:22" ht="15">
      <c r="A21" s="36" t="s">
        <v>9</v>
      </c>
      <c r="B21" s="10" t="s">
        <v>32</v>
      </c>
      <c r="C21" s="10" t="s">
        <v>33</v>
      </c>
      <c r="D21" s="10" t="s">
        <v>84</v>
      </c>
      <c r="E21" s="10" t="s">
        <v>85</v>
      </c>
      <c r="F21" s="10" t="s">
        <v>36</v>
      </c>
      <c r="G21" s="10" t="s">
        <v>37</v>
      </c>
      <c r="H21" s="17" t="s">
        <v>37</v>
      </c>
      <c r="I21" s="42">
        <v>0</v>
      </c>
      <c r="J21" s="40">
        <v>0</v>
      </c>
      <c r="K21" s="41">
        <v>0</v>
      </c>
      <c r="L21" s="40">
        <v>0</v>
      </c>
      <c r="M21" s="40">
        <v>0</v>
      </c>
      <c r="N21" s="43">
        <v>0</v>
      </c>
      <c r="O21" s="42">
        <v>108.104568</v>
      </c>
      <c r="P21" s="40">
        <v>0</v>
      </c>
      <c r="Q21" s="41">
        <v>108.104568</v>
      </c>
      <c r="R21" s="40">
        <v>331.145414</v>
      </c>
      <c r="S21" s="40">
        <v>0</v>
      </c>
      <c r="T21" s="43">
        <v>331.145414</v>
      </c>
      <c r="U21" s="30" t="s">
        <v>17</v>
      </c>
      <c r="V21" s="37" t="s">
        <v>17</v>
      </c>
    </row>
    <row r="22" spans="1:22" ht="15">
      <c r="A22" s="36" t="s">
        <v>9</v>
      </c>
      <c r="B22" s="10" t="s">
        <v>32</v>
      </c>
      <c r="C22" s="10" t="s">
        <v>30</v>
      </c>
      <c r="D22" s="10" t="s">
        <v>86</v>
      </c>
      <c r="E22" s="47" t="s">
        <v>192</v>
      </c>
      <c r="F22" s="10" t="s">
        <v>87</v>
      </c>
      <c r="G22" s="10" t="s">
        <v>88</v>
      </c>
      <c r="H22" s="17" t="s">
        <v>89</v>
      </c>
      <c r="I22" s="42">
        <v>7204.4988</v>
      </c>
      <c r="J22" s="40">
        <v>419.4984</v>
      </c>
      <c r="K22" s="41">
        <v>7623.9972</v>
      </c>
      <c r="L22" s="40">
        <v>24675.3002</v>
      </c>
      <c r="M22" s="40">
        <v>1148.6342</v>
      </c>
      <c r="N22" s="43">
        <v>25823.9344</v>
      </c>
      <c r="O22" s="42">
        <v>6848.14095</v>
      </c>
      <c r="P22" s="40">
        <v>340.365382</v>
      </c>
      <c r="Q22" s="41">
        <v>7188.506332</v>
      </c>
      <c r="R22" s="40">
        <v>19302.402735</v>
      </c>
      <c r="S22" s="40">
        <v>997.70923</v>
      </c>
      <c r="T22" s="43">
        <v>20300.111965</v>
      </c>
      <c r="U22" s="31">
        <f>+((K22/Q22)-1)*100</f>
        <v>6.058155170030122</v>
      </c>
      <c r="V22" s="38">
        <f>+((N22/T22)-1)*100</f>
        <v>27.210797874040193</v>
      </c>
    </row>
    <row r="23" spans="1:22" ht="15">
      <c r="A23" s="36" t="s">
        <v>9</v>
      </c>
      <c r="B23" s="10" t="s">
        <v>32</v>
      </c>
      <c r="C23" s="10" t="s">
        <v>30</v>
      </c>
      <c r="D23" s="10" t="s">
        <v>86</v>
      </c>
      <c r="E23" s="48" t="s">
        <v>165</v>
      </c>
      <c r="F23" s="10" t="s">
        <v>55</v>
      </c>
      <c r="G23" s="10" t="s">
        <v>55</v>
      </c>
      <c r="H23" s="17" t="s">
        <v>90</v>
      </c>
      <c r="I23" s="42">
        <v>6401.668</v>
      </c>
      <c r="J23" s="40">
        <v>110.069</v>
      </c>
      <c r="K23" s="41">
        <v>6511.737</v>
      </c>
      <c r="L23" s="40">
        <v>18013.2409</v>
      </c>
      <c r="M23" s="40">
        <v>289.8973</v>
      </c>
      <c r="N23" s="43">
        <v>18303.1382</v>
      </c>
      <c r="O23" s="42">
        <v>5641.3392</v>
      </c>
      <c r="P23" s="40">
        <v>112.3164</v>
      </c>
      <c r="Q23" s="41">
        <v>5753.6556</v>
      </c>
      <c r="R23" s="40">
        <v>15217.8747</v>
      </c>
      <c r="S23" s="40">
        <v>332.8456</v>
      </c>
      <c r="T23" s="43">
        <v>15550.7203</v>
      </c>
      <c r="U23" s="31">
        <f>+((K23/Q23)-1)*100</f>
        <v>13.175647843781269</v>
      </c>
      <c r="V23" s="38">
        <f>+((N23/T23)-1)*100</f>
        <v>17.699616782381455</v>
      </c>
    </row>
    <row r="24" spans="1:22" ht="15">
      <c r="A24" s="36" t="s">
        <v>9</v>
      </c>
      <c r="B24" s="10" t="s">
        <v>32</v>
      </c>
      <c r="C24" s="10" t="s">
        <v>30</v>
      </c>
      <c r="D24" s="10" t="s">
        <v>91</v>
      </c>
      <c r="E24" s="10" t="s">
        <v>193</v>
      </c>
      <c r="F24" s="10" t="s">
        <v>41</v>
      </c>
      <c r="G24" s="10" t="s">
        <v>92</v>
      </c>
      <c r="H24" s="17" t="s">
        <v>93</v>
      </c>
      <c r="I24" s="42">
        <v>1553.33028</v>
      </c>
      <c r="J24" s="40">
        <v>124.39289</v>
      </c>
      <c r="K24" s="41">
        <v>1677.72317</v>
      </c>
      <c r="L24" s="40">
        <v>5008.56122</v>
      </c>
      <c r="M24" s="40">
        <v>363.16764</v>
      </c>
      <c r="N24" s="43">
        <v>5371.72886</v>
      </c>
      <c r="O24" s="42">
        <v>1431.3536</v>
      </c>
      <c r="P24" s="40">
        <v>82.5678</v>
      </c>
      <c r="Q24" s="41">
        <v>1513.9214</v>
      </c>
      <c r="R24" s="40">
        <v>4793.74189</v>
      </c>
      <c r="S24" s="40">
        <v>242.43515</v>
      </c>
      <c r="T24" s="43">
        <v>5036.17704</v>
      </c>
      <c r="U24" s="31">
        <f>+((K24/Q24)-1)*100</f>
        <v>10.819701075630483</v>
      </c>
      <c r="V24" s="38">
        <f>+((N24/T24)-1)*100</f>
        <v>6.6628281201170925</v>
      </c>
    </row>
    <row r="25" spans="1:22" ht="15">
      <c r="A25" s="36" t="s">
        <v>9</v>
      </c>
      <c r="B25" s="10" t="s">
        <v>32</v>
      </c>
      <c r="C25" s="10" t="s">
        <v>30</v>
      </c>
      <c r="D25" s="10" t="s">
        <v>94</v>
      </c>
      <c r="E25" s="47" t="s">
        <v>95</v>
      </c>
      <c r="F25" s="10" t="s">
        <v>61</v>
      </c>
      <c r="G25" s="10" t="s">
        <v>96</v>
      </c>
      <c r="H25" s="17" t="s">
        <v>97</v>
      </c>
      <c r="I25" s="42">
        <v>1373.987241</v>
      </c>
      <c r="J25" s="40">
        <v>2.881882</v>
      </c>
      <c r="K25" s="41">
        <v>1376.869123</v>
      </c>
      <c r="L25" s="40">
        <v>4530.521057</v>
      </c>
      <c r="M25" s="40">
        <v>12.447196</v>
      </c>
      <c r="N25" s="43">
        <v>4542.968253</v>
      </c>
      <c r="O25" s="42">
        <v>2062.25271</v>
      </c>
      <c r="P25" s="40">
        <v>10.706169</v>
      </c>
      <c r="Q25" s="41">
        <v>2072.958879</v>
      </c>
      <c r="R25" s="40">
        <v>5832.183186</v>
      </c>
      <c r="S25" s="40">
        <v>26.180787</v>
      </c>
      <c r="T25" s="43">
        <v>5858.363973</v>
      </c>
      <c r="U25" s="31">
        <f>+((K25/Q25)-1)*100</f>
        <v>-33.579525529990015</v>
      </c>
      <c r="V25" s="38">
        <f>+((N25/T25)-1)*100</f>
        <v>-22.453294572723546</v>
      </c>
    </row>
    <row r="26" spans="1:22" ht="15">
      <c r="A26" s="36" t="s">
        <v>9</v>
      </c>
      <c r="B26" s="10" t="s">
        <v>32</v>
      </c>
      <c r="C26" s="10" t="s">
        <v>30</v>
      </c>
      <c r="D26" s="10" t="s">
        <v>94</v>
      </c>
      <c r="E26" s="47" t="s">
        <v>169</v>
      </c>
      <c r="F26" s="10" t="s">
        <v>61</v>
      </c>
      <c r="G26" s="10" t="s">
        <v>96</v>
      </c>
      <c r="H26" s="17" t="s">
        <v>170</v>
      </c>
      <c r="I26" s="42">
        <v>895.474998</v>
      </c>
      <c r="J26" s="40">
        <v>1.708263</v>
      </c>
      <c r="K26" s="41">
        <v>897.183261</v>
      </c>
      <c r="L26" s="40">
        <v>2438.251124</v>
      </c>
      <c r="M26" s="40">
        <v>5.622254</v>
      </c>
      <c r="N26" s="43">
        <v>2443.873378</v>
      </c>
      <c r="O26" s="42">
        <v>0</v>
      </c>
      <c r="P26" s="40">
        <v>0</v>
      </c>
      <c r="Q26" s="41">
        <v>0</v>
      </c>
      <c r="R26" s="40">
        <v>0</v>
      </c>
      <c r="S26" s="40">
        <v>0</v>
      </c>
      <c r="T26" s="43">
        <v>0</v>
      </c>
      <c r="U26" s="30" t="s">
        <v>17</v>
      </c>
      <c r="V26" s="37" t="s">
        <v>17</v>
      </c>
    </row>
    <row r="27" spans="1:22" ht="15">
      <c r="A27" s="36" t="s">
        <v>9</v>
      </c>
      <c r="B27" s="10" t="s">
        <v>32</v>
      </c>
      <c r="C27" s="10" t="s">
        <v>30</v>
      </c>
      <c r="D27" s="10" t="s">
        <v>94</v>
      </c>
      <c r="E27" s="47" t="s">
        <v>166</v>
      </c>
      <c r="F27" s="10" t="s">
        <v>61</v>
      </c>
      <c r="G27" s="10" t="s">
        <v>167</v>
      </c>
      <c r="H27" s="17" t="s">
        <v>168</v>
      </c>
      <c r="I27" s="42">
        <v>247.858677</v>
      </c>
      <c r="J27" s="40">
        <v>0.660344</v>
      </c>
      <c r="K27" s="41">
        <v>248.519021</v>
      </c>
      <c r="L27" s="40">
        <v>733.518449</v>
      </c>
      <c r="M27" s="40">
        <v>1.603144</v>
      </c>
      <c r="N27" s="43">
        <v>735.121593</v>
      </c>
      <c r="O27" s="42">
        <v>0</v>
      </c>
      <c r="P27" s="40">
        <v>0</v>
      </c>
      <c r="Q27" s="41">
        <v>0</v>
      </c>
      <c r="R27" s="40">
        <v>0</v>
      </c>
      <c r="S27" s="40">
        <v>0</v>
      </c>
      <c r="T27" s="43">
        <v>0</v>
      </c>
      <c r="U27" s="30" t="s">
        <v>17</v>
      </c>
      <c r="V27" s="37" t="s">
        <v>17</v>
      </c>
    </row>
    <row r="28" spans="1:22" ht="15">
      <c r="A28" s="36" t="s">
        <v>9</v>
      </c>
      <c r="B28" s="10" t="s">
        <v>32</v>
      </c>
      <c r="C28" s="10" t="s">
        <v>30</v>
      </c>
      <c r="D28" s="10" t="s">
        <v>101</v>
      </c>
      <c r="E28" s="10" t="s">
        <v>102</v>
      </c>
      <c r="F28" s="10" t="s">
        <v>20</v>
      </c>
      <c r="G28" s="10" t="s">
        <v>103</v>
      </c>
      <c r="H28" s="17" t="s">
        <v>104</v>
      </c>
      <c r="I28" s="42">
        <v>433.267625</v>
      </c>
      <c r="J28" s="40">
        <v>10.572268</v>
      </c>
      <c r="K28" s="41">
        <v>443.839893</v>
      </c>
      <c r="L28" s="40">
        <v>1466.206446</v>
      </c>
      <c r="M28" s="40">
        <v>39.063544</v>
      </c>
      <c r="N28" s="43">
        <v>1505.26999</v>
      </c>
      <c r="O28" s="42">
        <v>429.851324</v>
      </c>
      <c r="P28" s="40">
        <v>15.916868</v>
      </c>
      <c r="Q28" s="41">
        <v>445.768192</v>
      </c>
      <c r="R28" s="40">
        <v>1783.427514</v>
      </c>
      <c r="S28" s="40">
        <v>41.810756</v>
      </c>
      <c r="T28" s="43">
        <v>1825.23827</v>
      </c>
      <c r="U28" s="31">
        <f>+((K28/Q28)-1)*100</f>
        <v>-0.43257886825626146</v>
      </c>
      <c r="V28" s="38">
        <f>+((N28/T28)-1)*100</f>
        <v>-17.530219766869127</v>
      </c>
    </row>
    <row r="29" spans="1:22" ht="15">
      <c r="A29" s="36" t="s">
        <v>9</v>
      </c>
      <c r="B29" s="10" t="s">
        <v>32</v>
      </c>
      <c r="C29" s="10" t="s">
        <v>30</v>
      </c>
      <c r="D29" s="10" t="s">
        <v>105</v>
      </c>
      <c r="E29" s="10" t="s">
        <v>111</v>
      </c>
      <c r="F29" s="10" t="s">
        <v>36</v>
      </c>
      <c r="G29" s="10" t="s">
        <v>107</v>
      </c>
      <c r="H29" s="17" t="s">
        <v>110</v>
      </c>
      <c r="I29" s="42">
        <v>1436.19</v>
      </c>
      <c r="J29" s="40">
        <v>76.6733</v>
      </c>
      <c r="K29" s="41">
        <v>1512.8633</v>
      </c>
      <c r="L29" s="40">
        <v>3876.56</v>
      </c>
      <c r="M29" s="40">
        <v>200.5509</v>
      </c>
      <c r="N29" s="43">
        <v>4077.1109</v>
      </c>
      <c r="O29" s="42">
        <v>1603.008</v>
      </c>
      <c r="P29" s="40">
        <v>93.5819</v>
      </c>
      <c r="Q29" s="41">
        <v>1696.5899</v>
      </c>
      <c r="R29" s="40">
        <v>4849.098</v>
      </c>
      <c r="S29" s="40">
        <v>270.8605</v>
      </c>
      <c r="T29" s="43">
        <v>5119.9585</v>
      </c>
      <c r="U29" s="31">
        <f>+((K29/Q29)-1)*100</f>
        <v>-10.829169736304568</v>
      </c>
      <c r="V29" s="38">
        <f>+((N29/T29)-1)*100</f>
        <v>-20.368282281975524</v>
      </c>
    </row>
    <row r="30" spans="1:22" ht="15">
      <c r="A30" s="36" t="s">
        <v>9</v>
      </c>
      <c r="B30" s="10" t="s">
        <v>32</v>
      </c>
      <c r="C30" s="10" t="s">
        <v>30</v>
      </c>
      <c r="D30" s="10" t="s">
        <v>105</v>
      </c>
      <c r="E30" s="10" t="s">
        <v>106</v>
      </c>
      <c r="F30" s="10" t="s">
        <v>36</v>
      </c>
      <c r="G30" s="10" t="s">
        <v>107</v>
      </c>
      <c r="H30" s="17" t="s">
        <v>108</v>
      </c>
      <c r="I30" s="42">
        <v>1370.04</v>
      </c>
      <c r="J30" s="40">
        <v>18.4181</v>
      </c>
      <c r="K30" s="41">
        <v>1388.4581</v>
      </c>
      <c r="L30" s="40">
        <v>3448.434</v>
      </c>
      <c r="M30" s="40">
        <v>47.066</v>
      </c>
      <c r="N30" s="43">
        <v>3495.5</v>
      </c>
      <c r="O30" s="42">
        <v>927.344</v>
      </c>
      <c r="P30" s="40">
        <v>19.3484</v>
      </c>
      <c r="Q30" s="41">
        <v>946.6924</v>
      </c>
      <c r="R30" s="40">
        <v>3007.284</v>
      </c>
      <c r="S30" s="40">
        <v>54.0398</v>
      </c>
      <c r="T30" s="43">
        <v>3061.3238</v>
      </c>
      <c r="U30" s="31">
        <f>+((K30/Q30)-1)*100</f>
        <v>46.66412236963136</v>
      </c>
      <c r="V30" s="38">
        <f>+((N30/T30)-1)*100</f>
        <v>14.182629096601929</v>
      </c>
    </row>
    <row r="31" spans="1:22" ht="15">
      <c r="A31" s="36" t="s">
        <v>9</v>
      </c>
      <c r="B31" s="10" t="s">
        <v>32</v>
      </c>
      <c r="C31" s="10" t="s">
        <v>30</v>
      </c>
      <c r="D31" s="10" t="s">
        <v>105</v>
      </c>
      <c r="E31" s="10" t="s">
        <v>109</v>
      </c>
      <c r="F31" s="10" t="s">
        <v>36</v>
      </c>
      <c r="G31" s="10" t="s">
        <v>107</v>
      </c>
      <c r="H31" s="17" t="s">
        <v>110</v>
      </c>
      <c r="I31" s="42">
        <v>207.27</v>
      </c>
      <c r="J31" s="40">
        <v>11.0662</v>
      </c>
      <c r="K31" s="41">
        <v>218.3362</v>
      </c>
      <c r="L31" s="40">
        <v>561.098</v>
      </c>
      <c r="M31" s="40">
        <v>27.0419</v>
      </c>
      <c r="N31" s="43">
        <v>588.1399</v>
      </c>
      <c r="O31" s="42">
        <v>39.204</v>
      </c>
      <c r="P31" s="40">
        <v>2.2792</v>
      </c>
      <c r="Q31" s="41">
        <v>41.4832</v>
      </c>
      <c r="R31" s="40">
        <v>155.084</v>
      </c>
      <c r="S31" s="40">
        <v>8.7064</v>
      </c>
      <c r="T31" s="43">
        <v>163.7904</v>
      </c>
      <c r="U31" s="30" t="s">
        <v>17</v>
      </c>
      <c r="V31" s="37" t="s">
        <v>17</v>
      </c>
    </row>
    <row r="32" spans="1:22" ht="15">
      <c r="A32" s="36" t="s">
        <v>9</v>
      </c>
      <c r="B32" s="10" t="s">
        <v>32</v>
      </c>
      <c r="C32" s="10" t="s">
        <v>30</v>
      </c>
      <c r="D32" s="10" t="s">
        <v>112</v>
      </c>
      <c r="E32" s="10" t="s">
        <v>113</v>
      </c>
      <c r="F32" s="10" t="s">
        <v>114</v>
      </c>
      <c r="G32" s="10" t="s">
        <v>115</v>
      </c>
      <c r="H32" s="17" t="s">
        <v>116</v>
      </c>
      <c r="I32" s="42">
        <v>159.505962</v>
      </c>
      <c r="J32" s="40">
        <v>45.17532</v>
      </c>
      <c r="K32" s="41">
        <v>204.681282</v>
      </c>
      <c r="L32" s="40">
        <v>555.942668</v>
      </c>
      <c r="M32" s="40">
        <v>136.068345</v>
      </c>
      <c r="N32" s="43">
        <v>692.011014</v>
      </c>
      <c r="O32" s="42">
        <v>0</v>
      </c>
      <c r="P32" s="40">
        <v>0</v>
      </c>
      <c r="Q32" s="41">
        <v>0</v>
      </c>
      <c r="R32" s="40">
        <v>0</v>
      </c>
      <c r="S32" s="40">
        <v>0</v>
      </c>
      <c r="T32" s="43">
        <v>0</v>
      </c>
      <c r="U32" s="30" t="s">
        <v>17</v>
      </c>
      <c r="V32" s="37" t="s">
        <v>17</v>
      </c>
    </row>
    <row r="33" spans="1:22" ht="15">
      <c r="A33" s="36" t="s">
        <v>9</v>
      </c>
      <c r="B33" s="10" t="s">
        <v>32</v>
      </c>
      <c r="C33" s="10" t="s">
        <v>30</v>
      </c>
      <c r="D33" s="10" t="s">
        <v>112</v>
      </c>
      <c r="E33" s="46" t="s">
        <v>113</v>
      </c>
      <c r="F33" s="10" t="s">
        <v>114</v>
      </c>
      <c r="G33" s="10" t="s">
        <v>115</v>
      </c>
      <c r="H33" s="17" t="s">
        <v>116</v>
      </c>
      <c r="I33" s="42">
        <v>0</v>
      </c>
      <c r="J33" s="40">
        <v>0</v>
      </c>
      <c r="K33" s="41">
        <v>0</v>
      </c>
      <c r="L33" s="40">
        <v>0</v>
      </c>
      <c r="M33" s="40">
        <v>0</v>
      </c>
      <c r="N33" s="43">
        <v>0</v>
      </c>
      <c r="O33" s="42">
        <v>161.167298</v>
      </c>
      <c r="P33" s="40">
        <v>31.6944</v>
      </c>
      <c r="Q33" s="41">
        <v>192.861698</v>
      </c>
      <c r="R33" s="40">
        <v>499.564737</v>
      </c>
      <c r="S33" s="40">
        <v>112.417292</v>
      </c>
      <c r="T33" s="43">
        <v>611.982028</v>
      </c>
      <c r="U33" s="30" t="s">
        <v>17</v>
      </c>
      <c r="V33" s="37" t="s">
        <v>17</v>
      </c>
    </row>
    <row r="34" spans="1:22" ht="15">
      <c r="A34" s="36" t="s">
        <v>9</v>
      </c>
      <c r="B34" s="10" t="s">
        <v>32</v>
      </c>
      <c r="C34" s="10" t="s">
        <v>30</v>
      </c>
      <c r="D34" s="10" t="s">
        <v>125</v>
      </c>
      <c r="E34" s="10" t="s">
        <v>127</v>
      </c>
      <c r="F34" s="10" t="s">
        <v>55</v>
      </c>
      <c r="G34" s="10" t="s">
        <v>55</v>
      </c>
      <c r="H34" s="17" t="s">
        <v>126</v>
      </c>
      <c r="I34" s="42">
        <v>8036.153452</v>
      </c>
      <c r="J34" s="40">
        <v>176.994433</v>
      </c>
      <c r="K34" s="41">
        <v>8213.147885</v>
      </c>
      <c r="L34" s="40">
        <v>24024.806838</v>
      </c>
      <c r="M34" s="40">
        <v>479.403002</v>
      </c>
      <c r="N34" s="43">
        <v>24504.20984</v>
      </c>
      <c r="O34" s="42">
        <v>8939.85372</v>
      </c>
      <c r="P34" s="40">
        <v>138.1831</v>
      </c>
      <c r="Q34" s="41">
        <v>9078.03682</v>
      </c>
      <c r="R34" s="40">
        <v>25615.80552</v>
      </c>
      <c r="S34" s="40">
        <v>413.6869</v>
      </c>
      <c r="T34" s="43">
        <v>26029.49242</v>
      </c>
      <c r="U34" s="31">
        <f aca="true" t="shared" si="3" ref="U34:U44">+((K34/Q34)-1)*100</f>
        <v>-9.527268418812152</v>
      </c>
      <c r="V34" s="38">
        <f aca="true" t="shared" si="4" ref="V34:V44">+((N34/T34)-1)*100</f>
        <v>-5.859824522847912</v>
      </c>
    </row>
    <row r="35" spans="1:22" ht="15">
      <c r="A35" s="36" t="s">
        <v>9</v>
      </c>
      <c r="B35" s="10" t="s">
        <v>32</v>
      </c>
      <c r="C35" s="10" t="s">
        <v>30</v>
      </c>
      <c r="D35" s="10" t="s">
        <v>122</v>
      </c>
      <c r="E35" s="46" t="s">
        <v>123</v>
      </c>
      <c r="F35" s="10" t="s">
        <v>55</v>
      </c>
      <c r="G35" s="10" t="s">
        <v>55</v>
      </c>
      <c r="H35" s="17" t="s">
        <v>124</v>
      </c>
      <c r="I35" s="42">
        <v>6350.312292</v>
      </c>
      <c r="J35" s="40">
        <v>419.436956</v>
      </c>
      <c r="K35" s="41">
        <v>6769.749248</v>
      </c>
      <c r="L35" s="40">
        <v>14852.77329</v>
      </c>
      <c r="M35" s="40">
        <v>1182.867509</v>
      </c>
      <c r="N35" s="43">
        <v>16035.640799</v>
      </c>
      <c r="O35" s="42">
        <v>5561.928053</v>
      </c>
      <c r="P35" s="40">
        <v>173.573327</v>
      </c>
      <c r="Q35" s="41">
        <v>5735.50138</v>
      </c>
      <c r="R35" s="40">
        <v>10592.920658</v>
      </c>
      <c r="S35" s="40">
        <v>310.960563</v>
      </c>
      <c r="T35" s="43">
        <v>10903.88122</v>
      </c>
      <c r="U35" s="31">
        <f t="shared" si="3"/>
        <v>18.032388094377904</v>
      </c>
      <c r="V35" s="38">
        <f t="shared" si="4"/>
        <v>47.06360492617328</v>
      </c>
    </row>
    <row r="36" spans="1:22" ht="15">
      <c r="A36" s="36" t="s">
        <v>9</v>
      </c>
      <c r="B36" s="10" t="s">
        <v>32</v>
      </c>
      <c r="C36" s="10" t="s">
        <v>33</v>
      </c>
      <c r="D36" s="10" t="s">
        <v>119</v>
      </c>
      <c r="E36" s="10" t="s">
        <v>120</v>
      </c>
      <c r="F36" s="10" t="s">
        <v>36</v>
      </c>
      <c r="G36" s="10" t="s">
        <v>82</v>
      </c>
      <c r="H36" s="17" t="s">
        <v>121</v>
      </c>
      <c r="I36" s="42">
        <v>133.800308</v>
      </c>
      <c r="J36" s="40">
        <v>22.638226</v>
      </c>
      <c r="K36" s="41">
        <v>156.438534</v>
      </c>
      <c r="L36" s="40">
        <v>385.654876</v>
      </c>
      <c r="M36" s="40">
        <v>71.864784</v>
      </c>
      <c r="N36" s="43">
        <v>457.51966</v>
      </c>
      <c r="O36" s="42">
        <v>91.221149</v>
      </c>
      <c r="P36" s="40">
        <v>20.265181</v>
      </c>
      <c r="Q36" s="41">
        <v>111.48633</v>
      </c>
      <c r="R36" s="40">
        <v>295.467613</v>
      </c>
      <c r="S36" s="40">
        <v>82.019584</v>
      </c>
      <c r="T36" s="43">
        <v>377.487197</v>
      </c>
      <c r="U36" s="31">
        <f t="shared" si="3"/>
        <v>40.320821395771134</v>
      </c>
      <c r="V36" s="38">
        <f t="shared" si="4"/>
        <v>21.20137149975976</v>
      </c>
    </row>
    <row r="37" spans="1:22" ht="15">
      <c r="A37" s="36" t="s">
        <v>9</v>
      </c>
      <c r="B37" s="10" t="s">
        <v>32</v>
      </c>
      <c r="C37" s="10" t="s">
        <v>30</v>
      </c>
      <c r="D37" s="10" t="s">
        <v>117</v>
      </c>
      <c r="E37" s="46" t="s">
        <v>118</v>
      </c>
      <c r="F37" s="10" t="s">
        <v>46</v>
      </c>
      <c r="G37" s="10" t="s">
        <v>47</v>
      </c>
      <c r="H37" s="17" t="s">
        <v>47</v>
      </c>
      <c r="I37" s="42">
        <v>0</v>
      </c>
      <c r="J37" s="40">
        <v>94.458619</v>
      </c>
      <c r="K37" s="41">
        <v>94.458619</v>
      </c>
      <c r="L37" s="40">
        <v>0</v>
      </c>
      <c r="M37" s="40">
        <v>356.997908</v>
      </c>
      <c r="N37" s="43">
        <v>356.997908</v>
      </c>
      <c r="O37" s="42">
        <v>0</v>
      </c>
      <c r="P37" s="40">
        <v>60.460644</v>
      </c>
      <c r="Q37" s="41">
        <v>60.460644</v>
      </c>
      <c r="R37" s="40">
        <v>0</v>
      </c>
      <c r="S37" s="40">
        <v>196.829624</v>
      </c>
      <c r="T37" s="43">
        <v>196.829624</v>
      </c>
      <c r="U37" s="31">
        <f t="shared" si="3"/>
        <v>56.231579339446</v>
      </c>
      <c r="V37" s="38">
        <f t="shared" si="4"/>
        <v>81.3740740570637</v>
      </c>
    </row>
    <row r="38" spans="1:22" ht="15">
      <c r="A38" s="36" t="s">
        <v>9</v>
      </c>
      <c r="B38" s="10" t="s">
        <v>32</v>
      </c>
      <c r="C38" s="10" t="s">
        <v>30</v>
      </c>
      <c r="D38" s="10" t="s">
        <v>128</v>
      </c>
      <c r="E38" s="48" t="s">
        <v>194</v>
      </c>
      <c r="F38" s="10" t="s">
        <v>20</v>
      </c>
      <c r="G38" s="10" t="s">
        <v>129</v>
      </c>
      <c r="H38" s="17" t="s">
        <v>129</v>
      </c>
      <c r="I38" s="42">
        <v>6060.5408</v>
      </c>
      <c r="J38" s="40">
        <v>130.1982</v>
      </c>
      <c r="K38" s="41">
        <v>6190.739</v>
      </c>
      <c r="L38" s="40">
        <v>20214.2139</v>
      </c>
      <c r="M38" s="40">
        <v>310.8432</v>
      </c>
      <c r="N38" s="43">
        <v>20525.0571</v>
      </c>
      <c r="O38" s="42">
        <v>9375.6462</v>
      </c>
      <c r="P38" s="40">
        <v>26.3976</v>
      </c>
      <c r="Q38" s="41">
        <v>9402.0438</v>
      </c>
      <c r="R38" s="40">
        <v>31955.9074</v>
      </c>
      <c r="S38" s="40">
        <v>237.5351</v>
      </c>
      <c r="T38" s="43">
        <v>32193.4425</v>
      </c>
      <c r="U38" s="31">
        <f t="shared" si="3"/>
        <v>-34.155390767271264</v>
      </c>
      <c r="V38" s="38">
        <f t="shared" si="4"/>
        <v>-36.24460291874657</v>
      </c>
    </row>
    <row r="39" spans="1:22" ht="15">
      <c r="A39" s="36" t="s">
        <v>9</v>
      </c>
      <c r="B39" s="10" t="s">
        <v>32</v>
      </c>
      <c r="C39" s="10" t="s">
        <v>30</v>
      </c>
      <c r="D39" s="10" t="s">
        <v>128</v>
      </c>
      <c r="E39" s="10" t="s">
        <v>130</v>
      </c>
      <c r="F39" s="10" t="s">
        <v>20</v>
      </c>
      <c r="G39" s="10" t="s">
        <v>99</v>
      </c>
      <c r="H39" s="17" t="s">
        <v>131</v>
      </c>
      <c r="I39" s="42">
        <v>1948.5108</v>
      </c>
      <c r="J39" s="40">
        <v>154.6141</v>
      </c>
      <c r="K39" s="41">
        <v>2103.1249</v>
      </c>
      <c r="L39" s="40">
        <v>5535.0887</v>
      </c>
      <c r="M39" s="40">
        <v>435.095</v>
      </c>
      <c r="N39" s="43">
        <v>5970.1837</v>
      </c>
      <c r="O39" s="42">
        <v>2099.8536</v>
      </c>
      <c r="P39" s="40">
        <v>157.0269</v>
      </c>
      <c r="Q39" s="41">
        <v>2256.8805</v>
      </c>
      <c r="R39" s="40">
        <v>6131.4963</v>
      </c>
      <c r="S39" s="40">
        <v>473.6094</v>
      </c>
      <c r="T39" s="43">
        <v>6605.1057</v>
      </c>
      <c r="U39" s="31">
        <f t="shared" si="3"/>
        <v>-6.812748836280891</v>
      </c>
      <c r="V39" s="38">
        <f t="shared" si="4"/>
        <v>-9.612594087631333</v>
      </c>
    </row>
    <row r="40" spans="1:22" ht="15">
      <c r="A40" s="36" t="s">
        <v>9</v>
      </c>
      <c r="B40" s="10" t="s">
        <v>32</v>
      </c>
      <c r="C40" s="10" t="s">
        <v>30</v>
      </c>
      <c r="D40" s="10" t="s">
        <v>128</v>
      </c>
      <c r="E40" s="10" t="s">
        <v>132</v>
      </c>
      <c r="F40" s="10" t="s">
        <v>20</v>
      </c>
      <c r="G40" s="10" t="s">
        <v>99</v>
      </c>
      <c r="H40" s="17" t="s">
        <v>131</v>
      </c>
      <c r="I40" s="42">
        <v>60.5232</v>
      </c>
      <c r="J40" s="40">
        <v>4.7712</v>
      </c>
      <c r="K40" s="41">
        <v>65.2944</v>
      </c>
      <c r="L40" s="40">
        <v>171.5134</v>
      </c>
      <c r="M40" s="40">
        <v>13.7326</v>
      </c>
      <c r="N40" s="43">
        <v>185.246</v>
      </c>
      <c r="O40" s="42">
        <v>46.7376</v>
      </c>
      <c r="P40" s="40">
        <v>3.4787</v>
      </c>
      <c r="Q40" s="41">
        <v>50.2163</v>
      </c>
      <c r="R40" s="40">
        <v>168.1436</v>
      </c>
      <c r="S40" s="40">
        <v>12.9058</v>
      </c>
      <c r="T40" s="43">
        <v>181.0494</v>
      </c>
      <c r="U40" s="31">
        <f t="shared" si="3"/>
        <v>30.02630619938147</v>
      </c>
      <c r="V40" s="38">
        <f t="shared" si="4"/>
        <v>2.3179309072551613</v>
      </c>
    </row>
    <row r="41" spans="1:22" ht="15">
      <c r="A41" s="36" t="s">
        <v>9</v>
      </c>
      <c r="B41" s="10" t="s">
        <v>32</v>
      </c>
      <c r="C41" s="10" t="s">
        <v>30</v>
      </c>
      <c r="D41" s="10" t="s">
        <v>136</v>
      </c>
      <c r="E41" s="10" t="s">
        <v>137</v>
      </c>
      <c r="F41" s="10" t="s">
        <v>20</v>
      </c>
      <c r="G41" s="10" t="s">
        <v>138</v>
      </c>
      <c r="H41" s="17" t="s">
        <v>138</v>
      </c>
      <c r="I41" s="42">
        <v>1952.06363</v>
      </c>
      <c r="J41" s="40">
        <v>31.904579</v>
      </c>
      <c r="K41" s="41">
        <v>1983.968209</v>
      </c>
      <c r="L41" s="40">
        <v>5791.988704</v>
      </c>
      <c r="M41" s="40">
        <v>90.557961</v>
      </c>
      <c r="N41" s="43">
        <v>5882.546665</v>
      </c>
      <c r="O41" s="42">
        <v>2169.888748</v>
      </c>
      <c r="P41" s="40">
        <v>53.975793</v>
      </c>
      <c r="Q41" s="41">
        <v>2223.864541</v>
      </c>
      <c r="R41" s="40">
        <v>6172.39395</v>
      </c>
      <c r="S41" s="40">
        <v>182.956825</v>
      </c>
      <c r="T41" s="43">
        <v>6355.350775</v>
      </c>
      <c r="U41" s="31">
        <f t="shared" si="3"/>
        <v>-10.787362610320073</v>
      </c>
      <c r="V41" s="38">
        <f t="shared" si="4"/>
        <v>-7.439465211894614</v>
      </c>
    </row>
    <row r="42" spans="1:22" ht="15">
      <c r="A42" s="36" t="s">
        <v>9</v>
      </c>
      <c r="B42" s="10" t="s">
        <v>32</v>
      </c>
      <c r="C42" s="10" t="s">
        <v>30</v>
      </c>
      <c r="D42" s="10" t="s">
        <v>172</v>
      </c>
      <c r="E42" s="10" t="s">
        <v>139</v>
      </c>
      <c r="F42" s="10" t="s">
        <v>36</v>
      </c>
      <c r="G42" s="10" t="s">
        <v>65</v>
      </c>
      <c r="H42" s="17" t="s">
        <v>188</v>
      </c>
      <c r="I42" s="42">
        <v>1132.150473</v>
      </c>
      <c r="J42" s="40">
        <v>51.16363</v>
      </c>
      <c r="K42" s="41">
        <v>1183.314103</v>
      </c>
      <c r="L42" s="40">
        <v>3078.527082</v>
      </c>
      <c r="M42" s="40">
        <v>125.633732</v>
      </c>
      <c r="N42" s="43">
        <v>3204.160814</v>
      </c>
      <c r="O42" s="42">
        <v>999.043032</v>
      </c>
      <c r="P42" s="40">
        <v>27.143248</v>
      </c>
      <c r="Q42" s="41">
        <v>1026.18628</v>
      </c>
      <c r="R42" s="40">
        <v>2953.679432</v>
      </c>
      <c r="S42" s="40">
        <v>89.040838</v>
      </c>
      <c r="T42" s="43">
        <v>3042.72027</v>
      </c>
      <c r="U42" s="31">
        <f t="shared" si="3"/>
        <v>15.311822625420412</v>
      </c>
      <c r="V42" s="38">
        <f t="shared" si="4"/>
        <v>5.305796447729327</v>
      </c>
    </row>
    <row r="43" spans="1:22" ht="15">
      <c r="A43" s="36" t="s">
        <v>9</v>
      </c>
      <c r="B43" s="10" t="s">
        <v>32</v>
      </c>
      <c r="C43" s="10" t="s">
        <v>30</v>
      </c>
      <c r="D43" s="10" t="s">
        <v>133</v>
      </c>
      <c r="E43" s="47" t="s">
        <v>134</v>
      </c>
      <c r="F43" s="10" t="s">
        <v>69</v>
      </c>
      <c r="G43" s="10" t="s">
        <v>135</v>
      </c>
      <c r="H43" s="17" t="s">
        <v>135</v>
      </c>
      <c r="I43" s="42">
        <v>845.867563</v>
      </c>
      <c r="J43" s="40">
        <v>48.252549</v>
      </c>
      <c r="K43" s="41">
        <v>894.120112</v>
      </c>
      <c r="L43" s="40">
        <v>2413.386677</v>
      </c>
      <c r="M43" s="40">
        <v>137.079761</v>
      </c>
      <c r="N43" s="43">
        <v>2550.466439</v>
      </c>
      <c r="O43" s="42">
        <v>848.712377</v>
      </c>
      <c r="P43" s="40">
        <v>69.459203</v>
      </c>
      <c r="Q43" s="41">
        <v>918.17158</v>
      </c>
      <c r="R43" s="40">
        <v>2605.855697</v>
      </c>
      <c r="S43" s="40">
        <v>179.611861</v>
      </c>
      <c r="T43" s="43">
        <v>2785.467557</v>
      </c>
      <c r="U43" s="31">
        <f t="shared" si="3"/>
        <v>-2.619496020558598</v>
      </c>
      <c r="V43" s="38">
        <f t="shared" si="4"/>
        <v>-8.43668480034644</v>
      </c>
    </row>
    <row r="44" spans="1:22" ht="15">
      <c r="A44" s="36" t="s">
        <v>9</v>
      </c>
      <c r="B44" s="10" t="s">
        <v>32</v>
      </c>
      <c r="C44" s="10" t="s">
        <v>30</v>
      </c>
      <c r="D44" s="10" t="s">
        <v>173</v>
      </c>
      <c r="E44" s="47" t="s">
        <v>98</v>
      </c>
      <c r="F44" s="10" t="s">
        <v>20</v>
      </c>
      <c r="G44" s="10" t="s">
        <v>99</v>
      </c>
      <c r="H44" s="17" t="s">
        <v>100</v>
      </c>
      <c r="I44" s="42">
        <v>248.46211</v>
      </c>
      <c r="J44" s="40">
        <v>14.072253</v>
      </c>
      <c r="K44" s="41">
        <v>262.534363</v>
      </c>
      <c r="L44" s="40">
        <v>693.10196</v>
      </c>
      <c r="M44" s="40">
        <v>58.745099</v>
      </c>
      <c r="N44" s="43">
        <v>751.847059</v>
      </c>
      <c r="O44" s="42">
        <v>162.97645</v>
      </c>
      <c r="P44" s="40">
        <v>35.033866</v>
      </c>
      <c r="Q44" s="41">
        <v>198.010316</v>
      </c>
      <c r="R44" s="40">
        <v>335.576597</v>
      </c>
      <c r="S44" s="40">
        <v>68.533192</v>
      </c>
      <c r="T44" s="43">
        <v>404.109789</v>
      </c>
      <c r="U44" s="31">
        <f t="shared" si="3"/>
        <v>32.58620475106964</v>
      </c>
      <c r="V44" s="38">
        <f t="shared" si="4"/>
        <v>86.05019711611092</v>
      </c>
    </row>
    <row r="45" spans="1:22" ht="15">
      <c r="A45" s="36" t="s">
        <v>9</v>
      </c>
      <c r="B45" s="10" t="s">
        <v>32</v>
      </c>
      <c r="C45" s="10" t="s">
        <v>33</v>
      </c>
      <c r="D45" s="10" t="s">
        <v>140</v>
      </c>
      <c r="E45" s="47" t="s">
        <v>141</v>
      </c>
      <c r="F45" s="10" t="s">
        <v>36</v>
      </c>
      <c r="G45" s="10" t="s">
        <v>37</v>
      </c>
      <c r="H45" s="17" t="s">
        <v>38</v>
      </c>
      <c r="I45" s="42">
        <v>0</v>
      </c>
      <c r="J45" s="40">
        <v>0</v>
      </c>
      <c r="K45" s="41">
        <v>0</v>
      </c>
      <c r="L45" s="40">
        <v>369.637116</v>
      </c>
      <c r="M45" s="40">
        <v>25.10345</v>
      </c>
      <c r="N45" s="43">
        <v>394.740566</v>
      </c>
      <c r="O45" s="42">
        <v>93.7846</v>
      </c>
      <c r="P45" s="40">
        <v>9.900885</v>
      </c>
      <c r="Q45" s="41">
        <v>103.685485</v>
      </c>
      <c r="R45" s="40">
        <v>93.7846</v>
      </c>
      <c r="S45" s="40">
        <v>9.900885</v>
      </c>
      <c r="T45" s="43">
        <v>103.685485</v>
      </c>
      <c r="U45" s="30" t="s">
        <v>17</v>
      </c>
      <c r="V45" s="37" t="s">
        <v>17</v>
      </c>
    </row>
    <row r="46" spans="1:22" ht="15">
      <c r="A46" s="36" t="s">
        <v>9</v>
      </c>
      <c r="B46" s="10" t="s">
        <v>32</v>
      </c>
      <c r="C46" s="10" t="s">
        <v>30</v>
      </c>
      <c r="D46" s="10" t="s">
        <v>142</v>
      </c>
      <c r="E46" s="47" t="s">
        <v>143</v>
      </c>
      <c r="F46" s="10" t="s">
        <v>36</v>
      </c>
      <c r="G46" s="10" t="s">
        <v>144</v>
      </c>
      <c r="H46" s="17" t="s">
        <v>145</v>
      </c>
      <c r="I46" s="42">
        <v>24.66582</v>
      </c>
      <c r="J46" s="40">
        <v>6.398843</v>
      </c>
      <c r="K46" s="41">
        <v>31.064663</v>
      </c>
      <c r="L46" s="40">
        <v>197.630595</v>
      </c>
      <c r="M46" s="40">
        <v>48.422699</v>
      </c>
      <c r="N46" s="43">
        <v>246.053294</v>
      </c>
      <c r="O46" s="42">
        <v>183.070832</v>
      </c>
      <c r="P46" s="40">
        <v>19.811324</v>
      </c>
      <c r="Q46" s="41">
        <v>202.882155</v>
      </c>
      <c r="R46" s="40">
        <v>410.842325</v>
      </c>
      <c r="S46" s="40">
        <v>51.470459</v>
      </c>
      <c r="T46" s="43">
        <v>462.312784</v>
      </c>
      <c r="U46" s="31">
        <f>+((K46/Q46)-1)*100</f>
        <v>-84.68832165155186</v>
      </c>
      <c r="V46" s="38">
        <f>+((N46/T46)-1)*100</f>
        <v>-46.7777438748049</v>
      </c>
    </row>
    <row r="47" spans="1:22" ht="15">
      <c r="A47" s="36" t="s">
        <v>9</v>
      </c>
      <c r="B47" s="10" t="s">
        <v>32</v>
      </c>
      <c r="C47" s="10" t="s">
        <v>33</v>
      </c>
      <c r="D47" s="10" t="s">
        <v>146</v>
      </c>
      <c r="E47" s="48" t="s">
        <v>37</v>
      </c>
      <c r="F47" s="10" t="s">
        <v>36</v>
      </c>
      <c r="G47" s="10" t="s">
        <v>37</v>
      </c>
      <c r="H47" s="17" t="s">
        <v>147</v>
      </c>
      <c r="I47" s="42">
        <v>0</v>
      </c>
      <c r="J47" s="40">
        <v>0</v>
      </c>
      <c r="K47" s="41">
        <v>0</v>
      </c>
      <c r="L47" s="40">
        <v>124.565348</v>
      </c>
      <c r="M47" s="40">
        <v>0</v>
      </c>
      <c r="N47" s="43">
        <v>124.565348</v>
      </c>
      <c r="O47" s="42">
        <v>0</v>
      </c>
      <c r="P47" s="40">
        <v>0</v>
      </c>
      <c r="Q47" s="41">
        <v>0</v>
      </c>
      <c r="R47" s="40">
        <v>230.16604</v>
      </c>
      <c r="S47" s="40">
        <v>0</v>
      </c>
      <c r="T47" s="43">
        <v>230.16604</v>
      </c>
      <c r="U47" s="30" t="s">
        <v>17</v>
      </c>
      <c r="V47" s="38">
        <f>+((N47/T47)-1)*100</f>
        <v>-45.88022281653714</v>
      </c>
    </row>
    <row r="48" spans="1:22" ht="15">
      <c r="A48" s="36" t="s">
        <v>9</v>
      </c>
      <c r="B48" s="10" t="s">
        <v>32</v>
      </c>
      <c r="C48" s="10" t="s">
        <v>30</v>
      </c>
      <c r="D48" s="10" t="s">
        <v>148</v>
      </c>
      <c r="E48" s="47" t="s">
        <v>149</v>
      </c>
      <c r="F48" s="10" t="s">
        <v>55</v>
      </c>
      <c r="G48" s="10" t="s">
        <v>55</v>
      </c>
      <c r="H48" s="17" t="s">
        <v>126</v>
      </c>
      <c r="I48" s="42">
        <v>1075.652712</v>
      </c>
      <c r="J48" s="40">
        <v>162.06669</v>
      </c>
      <c r="K48" s="41">
        <v>1237.719402</v>
      </c>
      <c r="L48" s="40">
        <v>3460.863971</v>
      </c>
      <c r="M48" s="40">
        <v>463.220636</v>
      </c>
      <c r="N48" s="43">
        <v>3924.084607</v>
      </c>
      <c r="O48" s="42">
        <v>718.118282</v>
      </c>
      <c r="P48" s="40">
        <v>127.0732</v>
      </c>
      <c r="Q48" s="41">
        <v>845.191482</v>
      </c>
      <c r="R48" s="40">
        <v>2175.587576</v>
      </c>
      <c r="S48" s="40">
        <v>434.934249</v>
      </c>
      <c r="T48" s="43">
        <v>2610.521825</v>
      </c>
      <c r="U48" s="31">
        <f>+((K48/Q48)-1)*100</f>
        <v>46.442484142309425</v>
      </c>
      <c r="V48" s="38">
        <f>+((N48/T48)-1)*100</f>
        <v>50.31801570936876</v>
      </c>
    </row>
    <row r="49" spans="1:22" ht="15">
      <c r="A49" s="36" t="s">
        <v>9</v>
      </c>
      <c r="B49" s="10" t="s">
        <v>32</v>
      </c>
      <c r="C49" s="10" t="s">
        <v>30</v>
      </c>
      <c r="D49" s="10" t="s">
        <v>148</v>
      </c>
      <c r="E49" s="47" t="s">
        <v>150</v>
      </c>
      <c r="F49" s="10" t="s">
        <v>151</v>
      </c>
      <c r="G49" s="10" t="s">
        <v>152</v>
      </c>
      <c r="H49" s="17" t="s">
        <v>150</v>
      </c>
      <c r="I49" s="42">
        <v>478.362064</v>
      </c>
      <c r="J49" s="40">
        <v>25.106446</v>
      </c>
      <c r="K49" s="41">
        <v>503.46851</v>
      </c>
      <c r="L49" s="40">
        <v>1614.563893</v>
      </c>
      <c r="M49" s="40">
        <v>103.465472</v>
      </c>
      <c r="N49" s="43">
        <v>1718.029365</v>
      </c>
      <c r="O49" s="42">
        <v>687.596428</v>
      </c>
      <c r="P49" s="40">
        <v>65.068523</v>
      </c>
      <c r="Q49" s="41">
        <v>752.664951</v>
      </c>
      <c r="R49" s="40">
        <v>2103.002552</v>
      </c>
      <c r="S49" s="40">
        <v>180.777872</v>
      </c>
      <c r="T49" s="43">
        <v>2283.780424</v>
      </c>
      <c r="U49" s="31">
        <f>+((K49/Q49)-1)*100</f>
        <v>-33.10854858711231</v>
      </c>
      <c r="V49" s="38">
        <f>+((N49/T49)-1)*100</f>
        <v>-24.772568021626928</v>
      </c>
    </row>
    <row r="50" spans="1:22" ht="15">
      <c r="A50" s="36" t="s">
        <v>9</v>
      </c>
      <c r="B50" s="10" t="s">
        <v>32</v>
      </c>
      <c r="C50" s="10" t="s">
        <v>30</v>
      </c>
      <c r="D50" s="10" t="s">
        <v>174</v>
      </c>
      <c r="E50" s="47" t="s">
        <v>175</v>
      </c>
      <c r="F50" s="10" t="s">
        <v>55</v>
      </c>
      <c r="G50" s="10" t="s">
        <v>55</v>
      </c>
      <c r="H50" s="17" t="s">
        <v>176</v>
      </c>
      <c r="I50" s="42">
        <v>4317.5704</v>
      </c>
      <c r="J50" s="40">
        <v>152.2785</v>
      </c>
      <c r="K50" s="41">
        <v>4469.8489</v>
      </c>
      <c r="L50" s="40">
        <v>7606.6576</v>
      </c>
      <c r="M50" s="40">
        <v>281.5175</v>
      </c>
      <c r="N50" s="43">
        <v>7888.1751</v>
      </c>
      <c r="O50" s="42">
        <v>0</v>
      </c>
      <c r="P50" s="40">
        <v>0</v>
      </c>
      <c r="Q50" s="41">
        <v>0</v>
      </c>
      <c r="R50" s="40">
        <v>0</v>
      </c>
      <c r="S50" s="40">
        <v>0</v>
      </c>
      <c r="T50" s="43">
        <v>0</v>
      </c>
      <c r="U50" s="30" t="s">
        <v>17</v>
      </c>
      <c r="V50" s="37" t="s">
        <v>17</v>
      </c>
    </row>
    <row r="51" spans="1:22" ht="15">
      <c r="A51" s="36" t="s">
        <v>9</v>
      </c>
      <c r="B51" s="10" t="s">
        <v>32</v>
      </c>
      <c r="C51" s="10" t="s">
        <v>30</v>
      </c>
      <c r="D51" s="10" t="s">
        <v>155</v>
      </c>
      <c r="E51" s="47" t="s">
        <v>156</v>
      </c>
      <c r="F51" s="10" t="s">
        <v>20</v>
      </c>
      <c r="G51" s="10" t="s">
        <v>103</v>
      </c>
      <c r="H51" s="17" t="s">
        <v>104</v>
      </c>
      <c r="I51" s="42">
        <v>1848.687299</v>
      </c>
      <c r="J51" s="40">
        <v>226.628272</v>
      </c>
      <c r="K51" s="41">
        <v>2075.315571</v>
      </c>
      <c r="L51" s="40">
        <v>4756.017363</v>
      </c>
      <c r="M51" s="40">
        <v>633.770984</v>
      </c>
      <c r="N51" s="43">
        <v>5389.788347</v>
      </c>
      <c r="O51" s="42">
        <v>1186.61624</v>
      </c>
      <c r="P51" s="40">
        <v>329.934567</v>
      </c>
      <c r="Q51" s="41">
        <v>1516.550808</v>
      </c>
      <c r="R51" s="40">
        <v>3139.540476</v>
      </c>
      <c r="S51" s="40">
        <v>946.348704</v>
      </c>
      <c r="T51" s="43">
        <v>4085.889181</v>
      </c>
      <c r="U51" s="31">
        <f>+((K51/Q51)-1)*100</f>
        <v>36.844447284749336</v>
      </c>
      <c r="V51" s="38">
        <f>+((N51/T51)-1)*100</f>
        <v>31.91224989809629</v>
      </c>
    </row>
    <row r="52" spans="1:22" ht="15">
      <c r="A52" s="36" t="s">
        <v>9</v>
      </c>
      <c r="B52" s="10" t="s">
        <v>32</v>
      </c>
      <c r="C52" s="10" t="s">
        <v>30</v>
      </c>
      <c r="D52" s="10" t="s">
        <v>153</v>
      </c>
      <c r="E52" s="47" t="s">
        <v>154</v>
      </c>
      <c r="F52" s="10" t="s">
        <v>61</v>
      </c>
      <c r="G52" s="10" t="s">
        <v>62</v>
      </c>
      <c r="H52" s="17" t="s">
        <v>74</v>
      </c>
      <c r="I52" s="42">
        <v>355.354997</v>
      </c>
      <c r="J52" s="40">
        <v>64.104806</v>
      </c>
      <c r="K52" s="41">
        <v>419.459803</v>
      </c>
      <c r="L52" s="40">
        <v>1021.480878</v>
      </c>
      <c r="M52" s="40">
        <v>189.102294</v>
      </c>
      <c r="N52" s="43">
        <v>1210.583172</v>
      </c>
      <c r="O52" s="42">
        <v>355.113184</v>
      </c>
      <c r="P52" s="40">
        <v>61.108394</v>
      </c>
      <c r="Q52" s="41">
        <v>416.221577</v>
      </c>
      <c r="R52" s="40">
        <v>921.236743</v>
      </c>
      <c r="S52" s="40">
        <v>155.636601</v>
      </c>
      <c r="T52" s="43">
        <v>1076.873344</v>
      </c>
      <c r="U52" s="31">
        <f>+((K52/Q52)-1)*100</f>
        <v>0.7780053171054124</v>
      </c>
      <c r="V52" s="38">
        <f>+((N52/T52)-1)*100</f>
        <v>12.416486000418626</v>
      </c>
    </row>
    <row r="53" spans="1:22" ht="15">
      <c r="A53" s="36" t="s">
        <v>9</v>
      </c>
      <c r="B53" s="10" t="s">
        <v>32</v>
      </c>
      <c r="C53" s="10" t="s">
        <v>33</v>
      </c>
      <c r="D53" s="10" t="s">
        <v>164</v>
      </c>
      <c r="E53" s="47" t="s">
        <v>157</v>
      </c>
      <c r="F53" s="10" t="s">
        <v>36</v>
      </c>
      <c r="G53" s="10" t="s">
        <v>107</v>
      </c>
      <c r="H53" s="17" t="s">
        <v>157</v>
      </c>
      <c r="I53" s="42">
        <v>0</v>
      </c>
      <c r="J53" s="40">
        <v>0</v>
      </c>
      <c r="K53" s="41">
        <v>0</v>
      </c>
      <c r="L53" s="40">
        <v>0</v>
      </c>
      <c r="M53" s="40">
        <v>0</v>
      </c>
      <c r="N53" s="43">
        <v>0</v>
      </c>
      <c r="O53" s="42">
        <v>0</v>
      </c>
      <c r="P53" s="40">
        <v>0</v>
      </c>
      <c r="Q53" s="41">
        <v>0</v>
      </c>
      <c r="R53" s="40">
        <v>0</v>
      </c>
      <c r="S53" s="40">
        <v>16.9368</v>
      </c>
      <c r="T53" s="43">
        <v>16.9368</v>
      </c>
      <c r="U53" s="30" t="s">
        <v>17</v>
      </c>
      <c r="V53" s="37" t="s">
        <v>17</v>
      </c>
    </row>
    <row r="54" spans="1:22" ht="15">
      <c r="A54" s="36" t="s">
        <v>9</v>
      </c>
      <c r="B54" s="10" t="s">
        <v>32</v>
      </c>
      <c r="C54" s="10" t="s">
        <v>30</v>
      </c>
      <c r="D54" s="10" t="s">
        <v>158</v>
      </c>
      <c r="E54" s="48" t="s">
        <v>134</v>
      </c>
      <c r="F54" s="10" t="s">
        <v>61</v>
      </c>
      <c r="G54" s="10" t="s">
        <v>62</v>
      </c>
      <c r="H54" s="17" t="s">
        <v>62</v>
      </c>
      <c r="I54" s="42">
        <v>6716.830722</v>
      </c>
      <c r="J54" s="40">
        <v>158.767999</v>
      </c>
      <c r="K54" s="41">
        <v>6875.598721</v>
      </c>
      <c r="L54" s="40">
        <v>21085.112035</v>
      </c>
      <c r="M54" s="40">
        <v>494.534872</v>
      </c>
      <c r="N54" s="43">
        <v>21579.646908</v>
      </c>
      <c r="O54" s="42">
        <v>8339.037689</v>
      </c>
      <c r="P54" s="40">
        <v>229.444021</v>
      </c>
      <c r="Q54" s="41">
        <v>8568.481709</v>
      </c>
      <c r="R54" s="40">
        <v>24135.30544</v>
      </c>
      <c r="S54" s="40">
        <v>554.54263</v>
      </c>
      <c r="T54" s="43">
        <v>24689.84807</v>
      </c>
      <c r="U54" s="31">
        <f>+((K54/Q54)-1)*100</f>
        <v>-19.757094027776954</v>
      </c>
      <c r="V54" s="38">
        <f aca="true" t="shared" si="5" ref="V54:V59">+((N54/T54)-1)*100</f>
        <v>-12.597085057721058</v>
      </c>
    </row>
    <row r="55" spans="1:22" ht="15">
      <c r="A55" s="36" t="s">
        <v>9</v>
      </c>
      <c r="B55" s="10" t="s">
        <v>32</v>
      </c>
      <c r="C55" s="10" t="s">
        <v>30</v>
      </c>
      <c r="D55" s="10" t="s">
        <v>158</v>
      </c>
      <c r="E55" s="47" t="s">
        <v>159</v>
      </c>
      <c r="F55" s="10" t="s">
        <v>61</v>
      </c>
      <c r="G55" s="10" t="s">
        <v>62</v>
      </c>
      <c r="H55" s="17" t="s">
        <v>160</v>
      </c>
      <c r="I55" s="42">
        <v>2412.103751</v>
      </c>
      <c r="J55" s="40">
        <v>53.404464</v>
      </c>
      <c r="K55" s="41">
        <v>2465.508215</v>
      </c>
      <c r="L55" s="40">
        <v>8961.317514</v>
      </c>
      <c r="M55" s="40">
        <v>231.65111</v>
      </c>
      <c r="N55" s="43">
        <v>9192.968625</v>
      </c>
      <c r="O55" s="42">
        <v>2140.849417</v>
      </c>
      <c r="P55" s="40">
        <v>92.400819</v>
      </c>
      <c r="Q55" s="41">
        <v>2233.250236</v>
      </c>
      <c r="R55" s="40">
        <v>6501.337292</v>
      </c>
      <c r="S55" s="40">
        <v>261.277338</v>
      </c>
      <c r="T55" s="43">
        <v>6762.61463</v>
      </c>
      <c r="U55" s="31">
        <f>+((K55/Q55)-1)*100</f>
        <v>10.399997960640528</v>
      </c>
      <c r="V55" s="38">
        <f t="shared" si="5"/>
        <v>35.938082058063394</v>
      </c>
    </row>
    <row r="56" spans="1:22" ht="15">
      <c r="A56" s="36" t="s">
        <v>9</v>
      </c>
      <c r="B56" s="10" t="s">
        <v>32</v>
      </c>
      <c r="C56" s="10" t="s">
        <v>30</v>
      </c>
      <c r="D56" s="10" t="s">
        <v>158</v>
      </c>
      <c r="E56" s="47" t="s">
        <v>161</v>
      </c>
      <c r="F56" s="10" t="s">
        <v>61</v>
      </c>
      <c r="G56" s="10" t="s">
        <v>62</v>
      </c>
      <c r="H56" s="17" t="s">
        <v>62</v>
      </c>
      <c r="I56" s="42">
        <v>1347.3259</v>
      </c>
      <c r="J56" s="40">
        <v>18.913478</v>
      </c>
      <c r="K56" s="41">
        <v>1366.239378</v>
      </c>
      <c r="L56" s="40">
        <v>4315.552367</v>
      </c>
      <c r="M56" s="40">
        <v>61.653059</v>
      </c>
      <c r="N56" s="43">
        <v>4377.205427</v>
      </c>
      <c r="O56" s="42">
        <v>1785.255068</v>
      </c>
      <c r="P56" s="40">
        <v>17.163237</v>
      </c>
      <c r="Q56" s="41">
        <v>1802.418305</v>
      </c>
      <c r="R56" s="40">
        <v>5034.260644</v>
      </c>
      <c r="S56" s="40">
        <v>34.455796</v>
      </c>
      <c r="T56" s="43">
        <v>5068.716439</v>
      </c>
      <c r="U56" s="31">
        <f>+((K56/Q56)-1)*100</f>
        <v>-24.19965031369341</v>
      </c>
      <c r="V56" s="38">
        <f t="shared" si="5"/>
        <v>-13.642724352842816</v>
      </c>
    </row>
    <row r="57" spans="1:22" ht="15">
      <c r="A57" s="36" t="s">
        <v>9</v>
      </c>
      <c r="B57" s="10" t="s">
        <v>32</v>
      </c>
      <c r="C57" s="10" t="s">
        <v>30</v>
      </c>
      <c r="D57" s="10" t="s">
        <v>158</v>
      </c>
      <c r="E57" s="47" t="s">
        <v>163</v>
      </c>
      <c r="F57" s="10" t="s">
        <v>61</v>
      </c>
      <c r="G57" s="10" t="s">
        <v>62</v>
      </c>
      <c r="H57" s="17" t="s">
        <v>74</v>
      </c>
      <c r="I57" s="42">
        <v>687.93689</v>
      </c>
      <c r="J57" s="40">
        <v>15.237367</v>
      </c>
      <c r="K57" s="41">
        <v>703.174257</v>
      </c>
      <c r="L57" s="40">
        <v>2071.179427</v>
      </c>
      <c r="M57" s="40">
        <v>50.035688</v>
      </c>
      <c r="N57" s="43">
        <v>2121.215115</v>
      </c>
      <c r="O57" s="42">
        <v>1207.373078</v>
      </c>
      <c r="P57" s="40">
        <v>37.293364</v>
      </c>
      <c r="Q57" s="41">
        <v>1244.666443</v>
      </c>
      <c r="R57" s="40">
        <v>3304.575578</v>
      </c>
      <c r="S57" s="40">
        <v>91.224696</v>
      </c>
      <c r="T57" s="43">
        <v>3395.800274</v>
      </c>
      <c r="U57" s="31">
        <f>+((K57/Q57)-1)*100</f>
        <v>-43.50500401495921</v>
      </c>
      <c r="V57" s="38">
        <f t="shared" si="5"/>
        <v>-37.53416149821537</v>
      </c>
    </row>
    <row r="58" spans="1:22" ht="15">
      <c r="A58" s="36" t="s">
        <v>9</v>
      </c>
      <c r="B58" s="10" t="s">
        <v>32</v>
      </c>
      <c r="C58" s="10" t="s">
        <v>30</v>
      </c>
      <c r="D58" s="10" t="s">
        <v>158</v>
      </c>
      <c r="E58" s="47" t="s">
        <v>162</v>
      </c>
      <c r="F58" s="10" t="s">
        <v>61</v>
      </c>
      <c r="G58" s="10" t="s">
        <v>62</v>
      </c>
      <c r="H58" s="17" t="s">
        <v>160</v>
      </c>
      <c r="I58" s="42">
        <v>150.884776</v>
      </c>
      <c r="J58" s="40">
        <v>6.889693</v>
      </c>
      <c r="K58" s="41">
        <v>157.774469</v>
      </c>
      <c r="L58" s="40">
        <v>361.44382</v>
      </c>
      <c r="M58" s="40">
        <v>16.399429</v>
      </c>
      <c r="N58" s="43">
        <v>377.843249</v>
      </c>
      <c r="O58" s="42">
        <v>230.70075</v>
      </c>
      <c r="P58" s="40">
        <v>9.665265</v>
      </c>
      <c r="Q58" s="41">
        <v>240.366015</v>
      </c>
      <c r="R58" s="40">
        <v>1001.68875</v>
      </c>
      <c r="S58" s="40">
        <v>30.067465</v>
      </c>
      <c r="T58" s="43">
        <v>1031.756215</v>
      </c>
      <c r="U58" s="31">
        <f>+((K58/Q58)-1)*100</f>
        <v>-34.36074188774148</v>
      </c>
      <c r="V58" s="38">
        <f t="shared" si="5"/>
        <v>-63.3786311624011</v>
      </c>
    </row>
    <row r="59" spans="1:22" ht="15">
      <c r="A59" s="36" t="s">
        <v>9</v>
      </c>
      <c r="B59" s="10" t="s">
        <v>32</v>
      </c>
      <c r="C59" s="10" t="s">
        <v>30</v>
      </c>
      <c r="D59" s="10" t="s">
        <v>158</v>
      </c>
      <c r="E59" s="47" t="s">
        <v>177</v>
      </c>
      <c r="F59" s="10" t="s">
        <v>61</v>
      </c>
      <c r="G59" s="10" t="s">
        <v>62</v>
      </c>
      <c r="H59" s="17" t="s">
        <v>160</v>
      </c>
      <c r="I59" s="42">
        <v>25.21955</v>
      </c>
      <c r="J59" s="40">
        <v>0.199399</v>
      </c>
      <c r="K59" s="41">
        <v>25.418949</v>
      </c>
      <c r="L59" s="40">
        <v>25.21955</v>
      </c>
      <c r="M59" s="40">
        <v>0.199399</v>
      </c>
      <c r="N59" s="43">
        <v>25.418949</v>
      </c>
      <c r="O59" s="42">
        <v>0</v>
      </c>
      <c r="P59" s="40">
        <v>11.992898</v>
      </c>
      <c r="Q59" s="41">
        <v>11.992898</v>
      </c>
      <c r="R59" s="40">
        <v>0</v>
      </c>
      <c r="S59" s="40">
        <v>23.825348</v>
      </c>
      <c r="T59" s="43">
        <v>23.825348</v>
      </c>
      <c r="U59" s="30" t="s">
        <v>17</v>
      </c>
      <c r="V59" s="38">
        <f t="shared" si="5"/>
        <v>6.688678797052616</v>
      </c>
    </row>
    <row r="60" spans="1:22" ht="15">
      <c r="A60" s="36" t="s">
        <v>9</v>
      </c>
      <c r="B60" s="10" t="s">
        <v>32</v>
      </c>
      <c r="C60" s="10" t="s">
        <v>30</v>
      </c>
      <c r="D60" s="10" t="s">
        <v>158</v>
      </c>
      <c r="E60" s="47" t="s">
        <v>123</v>
      </c>
      <c r="F60" s="10" t="s">
        <v>55</v>
      </c>
      <c r="G60" s="10" t="s">
        <v>55</v>
      </c>
      <c r="H60" s="17" t="s">
        <v>124</v>
      </c>
      <c r="I60" s="42">
        <v>0</v>
      </c>
      <c r="J60" s="40">
        <v>0</v>
      </c>
      <c r="K60" s="41">
        <v>0</v>
      </c>
      <c r="L60" s="40">
        <v>0</v>
      </c>
      <c r="M60" s="40">
        <v>0</v>
      </c>
      <c r="N60" s="43">
        <v>0</v>
      </c>
      <c r="O60" s="42">
        <v>0</v>
      </c>
      <c r="P60" s="40">
        <v>0</v>
      </c>
      <c r="Q60" s="41">
        <v>0</v>
      </c>
      <c r="R60" s="40">
        <v>5819.874638</v>
      </c>
      <c r="S60" s="40">
        <v>150.601057</v>
      </c>
      <c r="T60" s="43">
        <v>5970.475695</v>
      </c>
      <c r="U60" s="30" t="s">
        <v>17</v>
      </c>
      <c r="V60" s="37" t="s">
        <v>17</v>
      </c>
    </row>
    <row r="61" spans="1:22" ht="15">
      <c r="A61" s="36" t="s">
        <v>9</v>
      </c>
      <c r="B61" s="10" t="s">
        <v>32</v>
      </c>
      <c r="C61" s="10" t="s">
        <v>30</v>
      </c>
      <c r="D61" s="10" t="s">
        <v>158</v>
      </c>
      <c r="E61" s="48" t="s">
        <v>189</v>
      </c>
      <c r="F61" s="10" t="s">
        <v>61</v>
      </c>
      <c r="G61" s="10" t="s">
        <v>62</v>
      </c>
      <c r="H61" s="17" t="s">
        <v>160</v>
      </c>
      <c r="I61" s="42">
        <v>0</v>
      </c>
      <c r="J61" s="40">
        <v>0</v>
      </c>
      <c r="K61" s="41">
        <v>0</v>
      </c>
      <c r="L61" s="40">
        <v>0</v>
      </c>
      <c r="M61" s="40">
        <v>0</v>
      </c>
      <c r="N61" s="43">
        <v>0</v>
      </c>
      <c r="O61" s="42">
        <v>121.31642</v>
      </c>
      <c r="P61" s="40">
        <v>4.951938</v>
      </c>
      <c r="Q61" s="41">
        <v>126.268358</v>
      </c>
      <c r="R61" s="40">
        <v>121.31642</v>
      </c>
      <c r="S61" s="40">
        <v>4.951938</v>
      </c>
      <c r="T61" s="43">
        <v>126.268358</v>
      </c>
      <c r="U61" s="30" t="s">
        <v>17</v>
      </c>
      <c r="V61" s="37" t="s">
        <v>17</v>
      </c>
    </row>
    <row r="62" spans="1:22" ht="15">
      <c r="A62" s="36"/>
      <c r="B62" s="10"/>
      <c r="C62" s="10"/>
      <c r="D62" s="10"/>
      <c r="E62" s="10"/>
      <c r="F62" s="10"/>
      <c r="G62" s="10"/>
      <c r="H62" s="17"/>
      <c r="I62" s="21"/>
      <c r="J62" s="11"/>
      <c r="K62" s="12"/>
      <c r="L62" s="11"/>
      <c r="M62" s="11"/>
      <c r="N62" s="22"/>
      <c r="O62" s="21"/>
      <c r="P62" s="11"/>
      <c r="Q62" s="12"/>
      <c r="R62" s="11"/>
      <c r="S62" s="11"/>
      <c r="T62" s="22"/>
      <c r="U62" s="31"/>
      <c r="V62" s="38"/>
    </row>
    <row r="63" spans="1:24" s="5" customFormat="1" ht="20.25" customHeight="1">
      <c r="A63" s="62" t="s">
        <v>9</v>
      </c>
      <c r="B63" s="63"/>
      <c r="C63" s="63"/>
      <c r="D63" s="63"/>
      <c r="E63" s="63"/>
      <c r="F63" s="63"/>
      <c r="G63" s="63"/>
      <c r="H63" s="64"/>
      <c r="I63" s="23">
        <f aca="true" t="shared" si="6" ref="I63:T63">SUM(I6:I61)</f>
        <v>100695.021633</v>
      </c>
      <c r="J63" s="13">
        <f t="shared" si="6"/>
        <v>8280.019947</v>
      </c>
      <c r="K63" s="13">
        <f t="shared" si="6"/>
        <v>108975.04157999999</v>
      </c>
      <c r="L63" s="13">
        <f t="shared" si="6"/>
        <v>295043.2110949999</v>
      </c>
      <c r="M63" s="13">
        <f t="shared" si="6"/>
        <v>22247.149005</v>
      </c>
      <c r="N63" s="24">
        <f t="shared" si="6"/>
        <v>317290.3601060001</v>
      </c>
      <c r="O63" s="23">
        <f t="shared" si="6"/>
        <v>99940.87802500004</v>
      </c>
      <c r="P63" s="13">
        <f t="shared" si="6"/>
        <v>5950.009497</v>
      </c>
      <c r="Q63" s="13">
        <f t="shared" si="6"/>
        <v>105890.887521</v>
      </c>
      <c r="R63" s="13">
        <f t="shared" si="6"/>
        <v>314570.58536100003</v>
      </c>
      <c r="S63" s="13">
        <f t="shared" si="6"/>
        <v>17883.565385999995</v>
      </c>
      <c r="T63" s="24">
        <f t="shared" si="6"/>
        <v>332454.15074400004</v>
      </c>
      <c r="U63" s="32">
        <f>+((K63/Q63)-1)*100</f>
        <v>2.9125774003814664</v>
      </c>
      <c r="V63" s="39">
        <f>+((N63/T63)-1)*100</f>
        <v>-4.561167488528827</v>
      </c>
      <c r="X63" s="1"/>
    </row>
    <row r="64" spans="1:22" ht="15.75">
      <c r="A64" s="19"/>
      <c r="B64" s="8"/>
      <c r="C64" s="8"/>
      <c r="D64" s="8"/>
      <c r="E64" s="8"/>
      <c r="F64" s="8"/>
      <c r="G64" s="8"/>
      <c r="H64" s="16"/>
      <c r="I64" s="25"/>
      <c r="J64" s="14"/>
      <c r="K64" s="15"/>
      <c r="L64" s="14"/>
      <c r="M64" s="14"/>
      <c r="N64" s="26"/>
      <c r="O64" s="25"/>
      <c r="P64" s="14"/>
      <c r="Q64" s="15"/>
      <c r="R64" s="14"/>
      <c r="S64" s="14"/>
      <c r="T64" s="26"/>
      <c r="U64" s="31"/>
      <c r="V64" s="38"/>
    </row>
    <row r="65" spans="1:22" ht="15">
      <c r="A65" s="36" t="s">
        <v>21</v>
      </c>
      <c r="B65" s="10"/>
      <c r="C65" s="10" t="s">
        <v>30</v>
      </c>
      <c r="D65" s="10" t="s">
        <v>22</v>
      </c>
      <c r="E65" s="10" t="s">
        <v>24</v>
      </c>
      <c r="F65" s="10" t="s">
        <v>20</v>
      </c>
      <c r="G65" s="10" t="s">
        <v>20</v>
      </c>
      <c r="H65" s="17" t="s">
        <v>23</v>
      </c>
      <c r="I65" s="42">
        <v>24884.102895</v>
      </c>
      <c r="J65" s="40">
        <v>0</v>
      </c>
      <c r="K65" s="41">
        <v>24884.102895</v>
      </c>
      <c r="L65" s="40">
        <v>77541.533111</v>
      </c>
      <c r="M65" s="40">
        <v>0</v>
      </c>
      <c r="N65" s="43">
        <v>77541.533111</v>
      </c>
      <c r="O65" s="42">
        <v>26109.281617</v>
      </c>
      <c r="P65" s="40">
        <v>0</v>
      </c>
      <c r="Q65" s="41">
        <v>26109.281617</v>
      </c>
      <c r="R65" s="40">
        <v>75004.982698</v>
      </c>
      <c r="S65" s="40">
        <v>0</v>
      </c>
      <c r="T65" s="43">
        <v>75004.982698</v>
      </c>
      <c r="U65" s="31">
        <f>+((K65/Q65)-1)*100</f>
        <v>-4.69250261256623</v>
      </c>
      <c r="V65" s="38">
        <f>+((N65/T65)-1)*100</f>
        <v>3.381842541332425</v>
      </c>
    </row>
    <row r="66" spans="1:22" ht="15.75">
      <c r="A66" s="19"/>
      <c r="B66" s="8"/>
      <c r="C66" s="8"/>
      <c r="D66" s="8"/>
      <c r="E66" s="8"/>
      <c r="F66" s="8"/>
      <c r="G66" s="8"/>
      <c r="H66" s="16"/>
      <c r="I66" s="25"/>
      <c r="J66" s="14"/>
      <c r="K66" s="15"/>
      <c r="L66" s="14"/>
      <c r="M66" s="14"/>
      <c r="N66" s="26"/>
      <c r="O66" s="25"/>
      <c r="P66" s="14"/>
      <c r="Q66" s="15"/>
      <c r="R66" s="14"/>
      <c r="S66" s="14"/>
      <c r="T66" s="26"/>
      <c r="U66" s="31"/>
      <c r="V66" s="38"/>
    </row>
    <row r="67" spans="1:22" ht="21" thickBot="1">
      <c r="A67" s="55" t="s">
        <v>18</v>
      </c>
      <c r="B67" s="56"/>
      <c r="C67" s="56"/>
      <c r="D67" s="56"/>
      <c r="E67" s="56"/>
      <c r="F67" s="56"/>
      <c r="G67" s="56"/>
      <c r="H67" s="57"/>
      <c r="I67" s="27">
        <f aca="true" t="shared" si="7" ref="I67:T67">SUM(I65:I65)</f>
        <v>24884.102895</v>
      </c>
      <c r="J67" s="28">
        <f t="shared" si="7"/>
        <v>0</v>
      </c>
      <c r="K67" s="28">
        <f t="shared" si="7"/>
        <v>24884.102895</v>
      </c>
      <c r="L67" s="28">
        <f t="shared" si="7"/>
        <v>77541.533111</v>
      </c>
      <c r="M67" s="28">
        <f t="shared" si="7"/>
        <v>0</v>
      </c>
      <c r="N67" s="29">
        <f t="shared" si="7"/>
        <v>77541.533111</v>
      </c>
      <c r="O67" s="27">
        <f t="shared" si="7"/>
        <v>26109.281617</v>
      </c>
      <c r="P67" s="28">
        <f t="shared" si="7"/>
        <v>0</v>
      </c>
      <c r="Q67" s="28">
        <f t="shared" si="7"/>
        <v>26109.281617</v>
      </c>
      <c r="R67" s="28">
        <f t="shared" si="7"/>
        <v>75004.982698</v>
      </c>
      <c r="S67" s="28">
        <f t="shared" si="7"/>
        <v>0</v>
      </c>
      <c r="T67" s="29">
        <f t="shared" si="7"/>
        <v>75004.982698</v>
      </c>
      <c r="U67" s="52">
        <f>+((K67/Q67)-1)*100</f>
        <v>-4.69250261256623</v>
      </c>
      <c r="V67" s="53">
        <f>+((N67/T67)-1)*100</f>
        <v>3.381842541332425</v>
      </c>
    </row>
    <row r="68" spans="9:22" ht="15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>
      <c r="A69" s="44" t="s">
        <v>25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44" t="s">
        <v>26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44" t="s">
        <v>27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44" t="s">
        <v>28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44" t="s">
        <v>29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6" t="s">
        <v>19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6" t="s">
        <v>183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7" t="s">
        <v>31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9:22" ht="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</sheetData>
  <sheetProtection/>
  <mergeCells count="5">
    <mergeCell ref="A67:H67"/>
    <mergeCell ref="A1:F1"/>
    <mergeCell ref="I3:N3"/>
    <mergeCell ref="O3:T3"/>
    <mergeCell ref="A63:H63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2012-04-19T19:15:06Z</dcterms:modified>
  <cp:category/>
  <cp:version/>
  <cp:contentType/>
  <cp:contentStatus/>
</cp:coreProperties>
</file>