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9 " sheetId="1" r:id="rId1"/>
  </sheets>
  <definedNames/>
  <calcPr fullCalcOnLoad="1"/>
</workbook>
</file>

<file path=xl/sharedStrings.xml><?xml version="1.0" encoding="utf-8"?>
<sst xmlns="http://schemas.openxmlformats.org/spreadsheetml/2006/main" count="521" uniqueCount="191">
  <si>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</si>
  <si>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</si>
  <si>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</si>
  <si>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</si>
  <si>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</si>
  <si>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</si>
  <si>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</si>
  <si>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</si>
  <si>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</si>
  <si>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</si>
  <si>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</si>
  <si>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</si>
  <si>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</si>
  <si>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</si>
  <si>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</si>
  <si>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</si>
  <si>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</si>
  <si>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</si>
  <si>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---</t>
  </si>
  <si>
    <r>
      <t>h)</t>
    </r>
    <r>
      <rPr>
        <sz val="8"/>
        <rFont val="Arial"/>
        <family val="2"/>
      </rPr>
      <t xml:space="preserve"> Cuenta con dos ubicaciones geográficas, Pasco y Lima. (Referencial).</t>
    </r>
  </si>
  <si>
    <r>
      <t>a)</t>
    </r>
    <r>
      <rPr>
        <sz val="8"/>
        <rFont val="Arial"/>
        <family val="2"/>
      </rPr>
      <t xml:space="preserve"> Cuenta con dos ubicaciones geográficas, Junin y Lima. (Referencial).</t>
    </r>
  </si>
  <si>
    <r>
      <t>b)</t>
    </r>
    <r>
      <rPr>
        <sz val="8"/>
        <rFont val="Arial"/>
        <family val="2"/>
      </rPr>
      <t xml:space="preserve"> Cuenta con dos ubicaciones geográficas, Ica y Lima. (Referencial).</t>
    </r>
  </si>
  <si>
    <r>
      <t>c)</t>
    </r>
    <r>
      <rPr>
        <sz val="8"/>
        <rFont val="Arial"/>
        <family val="2"/>
      </rPr>
      <t xml:space="preserve"> Cuenta con tres ubicaciones geográficas, Huanuco, Lima y Pasco. (Referencial).</t>
    </r>
  </si>
  <si>
    <r>
      <t>e)</t>
    </r>
    <r>
      <rPr>
        <sz val="8"/>
        <rFont val="Arial"/>
        <family val="2"/>
      </rPr>
      <t xml:space="preserve"> Cuenta con dos ubicaciones geográficas, Lima. Y Pasco (Referencial).</t>
    </r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</si>
  <si>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</si>
  <si>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</si>
  <si>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</si>
  <si>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</si>
  <si>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</si>
  <si>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</si>
  <si>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</si>
  <si>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</si>
  <si>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BERGMIN S.A.C.</t>
  </si>
  <si>
    <t>REVOLUCION 3 DE OCTUBRE Nº 2</t>
  </si>
  <si>
    <t>HUANUCO</t>
  </si>
  <si>
    <t>AMBO</t>
  </si>
  <si>
    <t>SAN RAFAEL</t>
  </si>
  <si>
    <t>RÉGIMEN GENERAL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</si>
  <si>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</si>
  <si>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</si>
  <si>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</si>
  <si>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</si>
  <si>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</si>
  <si>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</si>
  <si>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</si>
  <si>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</si>
  <si>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</si>
  <si>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</si>
  <si>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</si>
  <si>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JULCANI</t>
  </si>
  <si>
    <t>ANGARAES</t>
  </si>
  <si>
    <t>CCOCHACCASA</t>
  </si>
  <si>
    <t>PASCO</t>
  </si>
  <si>
    <t>DANIEL ALCIDES CARRION</t>
  </si>
  <si>
    <t>YANAHUANCA</t>
  </si>
  <si>
    <t>RECUPERADA</t>
  </si>
  <si>
    <t>LIRCAY</t>
  </si>
  <si>
    <t>JUNIN</t>
  </si>
  <si>
    <t>YAULI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</si>
  <si>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</si>
  <si>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</si>
  <si>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</si>
  <si>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</si>
  <si>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</si>
  <si>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</si>
  <si>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AREQUIPA</t>
  </si>
  <si>
    <t>CONDESUYOS</t>
  </si>
  <si>
    <t>CAYARANI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</si>
  <si>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</si>
  <si>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</si>
  <si>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</si>
  <si>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</si>
  <si>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</si>
  <si>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</si>
  <si>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</si>
  <si>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</si>
  <si>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</si>
  <si>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</si>
  <si>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</si>
  <si>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</si>
  <si>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COMPAÑIA MINERA HUANCAPETI S.A.C.</t>
  </si>
  <si>
    <t>HUANCAPETI</t>
  </si>
  <si>
    <t>COMPAÑIA MINERA MILPO S.A.A.</t>
  </si>
  <si>
    <t>ICA</t>
  </si>
  <si>
    <t>CHINCHA</t>
  </si>
  <si>
    <t>CHAVIN</t>
  </si>
  <si>
    <t>YANACANCHA</t>
  </si>
  <si>
    <t>COMPAÑIA MINERA RAURA S.A.</t>
  </si>
  <si>
    <t>LAURICOCHA</t>
  </si>
  <si>
    <t>SAN MIGUEL DE CAURI</t>
  </si>
  <si>
    <t>COMPAÑIA MINERA SAN IGNACIO DE MOROCOCHA S.A.</t>
  </si>
  <si>
    <t>SAN VICENTE</t>
  </si>
  <si>
    <t>CHANCHAMAYO</t>
  </si>
  <si>
    <t>VITOC</t>
  </si>
  <si>
    <t>MINA CORICANCHA</t>
  </si>
  <si>
    <t>LIMA</t>
  </si>
  <si>
    <t>HUAROCHIRI</t>
  </si>
  <si>
    <t>SAN MATEO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</si>
  <si>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</si>
  <si>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</si>
  <si>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</si>
  <si>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</si>
  <si>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</si>
  <si>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</si>
  <si>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</si>
  <si>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</si>
  <si>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</si>
  <si>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</si>
  <si>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</si>
  <si>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</si>
  <si>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</si>
  <si>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</si>
  <si>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</si>
  <si>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</si>
  <si>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CORP MINERA CASTROVIRREYNA S A</t>
  </si>
  <si>
    <t>N 1 RELIQUIAS</t>
  </si>
  <si>
    <t>CORPORACION MINERA TOMA LA MANO S.A.</t>
  </si>
  <si>
    <t>TOMA LA MANO Nº 2</t>
  </si>
  <si>
    <t>MARCARA</t>
  </si>
  <si>
    <t>EMPRESA ADMINISTRADORA CERRO S.A.C.</t>
  </si>
  <si>
    <t>CERRO DE PASCO</t>
  </si>
  <si>
    <t>SIMON BOLIVAR</t>
  </si>
  <si>
    <t>EMPRESA ADMINISTRADORA CHUNGAR S.A.C.</t>
  </si>
  <si>
    <t>HUAYLLAY</t>
  </si>
  <si>
    <t>ANIMON</t>
  </si>
  <si>
    <t>EMPRESA MINERA LOS QUENUALES S.A.</t>
  </si>
  <si>
    <t>OYON</t>
  </si>
  <si>
    <t>CASAPALCA-6</t>
  </si>
  <si>
    <t>CHICLA</t>
  </si>
  <si>
    <t>CASAPALCA-8</t>
  </si>
  <si>
    <t>MINERA BATEAS S.A.C.</t>
  </si>
  <si>
    <t>SAN CRISTOBAL</t>
  </si>
  <si>
    <t>CAYLLOMA</t>
  </si>
  <si>
    <t>MINERA COLQUISIRI S.A.</t>
  </si>
  <si>
    <t>MARIA TERESA</t>
  </si>
  <si>
    <t>HUARAL</t>
  </si>
  <si>
    <t>CONTONGA</t>
  </si>
  <si>
    <t>MINERA HUINAC S.A.C.</t>
  </si>
  <si>
    <t>ADMIRADA-ATILA</t>
  </si>
  <si>
    <t>MTZ S.A.C.</t>
  </si>
  <si>
    <t>SUCCHA</t>
  </si>
  <si>
    <t>PAN AMERICAN SILVER S.A. MINA QUIRUVILCA</t>
  </si>
  <si>
    <t>HUARON</t>
  </si>
  <si>
    <t>QUIRUVILCA</t>
  </si>
  <si>
    <t>LA LIBERTAD</t>
  </si>
  <si>
    <t>SANTIAGO DE CHUCO</t>
  </si>
  <si>
    <t>SOCIEDAD MINERA AUSTRIA DUVAZ S.A.C.</t>
  </si>
  <si>
    <t>AUSTRIA DUVAZ</t>
  </si>
  <si>
    <t>SOCIEDAD MINERA CORONA S.A.</t>
  </si>
  <si>
    <t>ACUMULACION YAURICOCHA</t>
  </si>
  <si>
    <t>AQUIA</t>
  </si>
  <si>
    <t>VOLCAN COMPAÑIA MINERA S.A.A.</t>
  </si>
  <si>
    <t>ANDAYCHAGUA</t>
  </si>
  <si>
    <t>HUAY-HUAY</t>
  </si>
  <si>
    <t>CARAHUACRA</t>
  </si>
  <si>
    <t>COLOMBIA Y SOCAVON SANTA ROSA</t>
  </si>
  <si>
    <t>TICLIO</t>
  </si>
  <si>
    <t>S.M.R.L. MAGISTRAL DE HUARAZ S.A.C.</t>
  </si>
  <si>
    <t>MILPO Nº1</t>
  </si>
  <si>
    <t>CHILPES</t>
  </si>
  <si>
    <t>JAUJA</t>
  </si>
  <si>
    <t>MONOBAMBA</t>
  </si>
  <si>
    <t>PALMAPATA</t>
  </si>
  <si>
    <t>SAN RAMON</t>
  </si>
  <si>
    <t>PRODUCCIÓN MINERA METÁLICA DE PLOMO (TMF) - 2012/2011</t>
  </si>
  <si>
    <t>NYRSTAR ANCASH S.A.</t>
  </si>
  <si>
    <t>NYRSTAR CORICANCHA S.A.</t>
  </si>
  <si>
    <t>SOCIEDAD MINERA EL BROCAL S.A.A.</t>
  </si>
  <si>
    <t>COLQUIJIRCA Nº 2</t>
  </si>
  <si>
    <t>TINYAHUARCO</t>
  </si>
  <si>
    <t>MORADA</t>
  </si>
  <si>
    <t>TOTAL - MARZO</t>
  </si>
  <si>
    <t>TOTAL ACUMULADO ENERO - MARZO</t>
  </si>
  <si>
    <t>TOTAL COMPARADO ACUMULADO - ENERO - MARZO</t>
  </si>
  <si>
    <t>Var. % 2012/2011 - MARZO</t>
  </si>
  <si>
    <t>Var. % 2012/2011 - ENERO - MARZO</t>
  </si>
  <si>
    <t>Ajuste 1er. Trimestre</t>
  </si>
  <si>
    <t>COMPAÑIA MINERA ANCASH S.A.C.</t>
  </si>
  <si>
    <t>CARMELITA</t>
  </si>
  <si>
    <t>RECUAY</t>
  </si>
  <si>
    <t>CATAC</t>
  </si>
  <si>
    <t>HUACHIS</t>
  </si>
  <si>
    <t>S.M.R.L. EBENEZER</t>
  </si>
  <si>
    <t>EBENEZER</t>
  </si>
  <si>
    <t>CAJATAMBO</t>
  </si>
  <si>
    <t>SANTA CECILIA</t>
  </si>
  <si>
    <t>UCHUCCHACUA  h)</t>
  </si>
  <si>
    <t>ANTICONA  a)</t>
  </si>
  <si>
    <t>CERRO LINDO  b)</t>
  </si>
  <si>
    <t>ACUMULACION RAURA  c)</t>
  </si>
  <si>
    <t>ACUMULACION ISCAYCRUZ  e)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</si>
</sst>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4" fontId="3" fillId="0" borderId="11" xfId="0" applyNumberFormat="1" applyFont="1" applyBorder="1" applyAlignment="1" quotePrefix="1">
      <alignment horizontal="right"/>
    </xf>
    <xf numFmtId="4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2" fillId="22" borderId="14" xfId="0" applyFont="1" applyFill="1" applyBorder="1" applyAlignment="1">
      <alignment horizontal="center" vertical="center" wrapText="1"/>
    </xf>
    <xf numFmtId="0" fontId="2" fillId="22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3" fillId="0" borderId="13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4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2" fillId="22" borderId="16" xfId="0" applyFont="1" applyFill="1" applyBorder="1" applyAlignment="1">
      <alignment horizontal="center" vertical="center" wrapText="1"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3" fontId="4" fillId="22" borderId="19" xfId="0" applyNumberFormat="1" applyFont="1" applyFill="1" applyBorder="1" applyAlignment="1">
      <alignment wrapText="1"/>
    </xf>
    <xf numFmtId="3" fontId="4" fillId="22" borderId="20" xfId="0" applyNumberFormat="1" applyFont="1" applyFill="1" applyBorder="1" applyAlignment="1">
      <alignment wrapText="1"/>
    </xf>
    <xf numFmtId="3" fontId="4" fillId="22" borderId="21" xfId="0" applyNumberFormat="1" applyFont="1" applyFill="1" applyBorder="1" applyAlignment="1">
      <alignment wrapText="1"/>
    </xf>
    <xf numFmtId="4" fontId="4" fillId="22" borderId="22" xfId="0" applyNumberFormat="1" applyFont="1" applyFill="1" applyBorder="1" applyAlignment="1">
      <alignment/>
    </xf>
    <xf numFmtId="4" fontId="4" fillId="22" borderId="21" xfId="0" applyNumberFormat="1" applyFont="1" applyFill="1" applyBorder="1" applyAlignment="1">
      <alignment/>
    </xf>
    <xf numFmtId="0" fontId="0" fillId="0" borderId="1" xfId="0" applyBorder="1" applyAlignment="1">
      <alignment wrapText="1"/>
    </xf>
    <xf numFmtId="0" fontId="0" fillId="24" borderId="0" xfId="0" applyFill="1" applyAlignment="1">
      <alignment/>
    </xf>
    <xf numFmtId="0" fontId="2" fillId="22" borderId="23" xfId="0" applyFont="1" applyFill="1" applyBorder="1" applyAlignment="1">
      <alignment horizontal="center" vertical="center"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5" fillId="22" borderId="19" xfId="0" applyFont="1" applyFill="1" applyBorder="1" applyAlignment="1">
      <alignment horizontal="center" wrapText="1"/>
    </xf>
    <xf numFmtId="0" fontId="5" fillId="22" borderId="20" xfId="0" applyFont="1" applyFill="1" applyBorder="1" applyAlignment="1">
      <alignment horizontal="center" wrapText="1"/>
    </xf>
    <xf numFmtId="0" fontId="5" fillId="22" borderId="26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9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68.8515625" style="1" customWidth="1"/>
    <col min="5" max="5" width="31.8515625" style="1" bestFit="1" customWidth="1"/>
    <col min="6" max="6" width="15.42187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8">
      <c r="A1" s="34" t="s">
        <v>164</v>
      </c>
    </row>
    <row r="2" ht="13.5" thickBot="1">
      <c r="A2" s="48"/>
    </row>
    <row r="3" spans="1:22" ht="13.5" thickBot="1">
      <c r="A3" s="36"/>
      <c r="I3" s="49">
        <v>2012</v>
      </c>
      <c r="J3" s="50"/>
      <c r="K3" s="50"/>
      <c r="L3" s="50"/>
      <c r="M3" s="50"/>
      <c r="N3" s="51"/>
      <c r="O3" s="49">
        <v>2011</v>
      </c>
      <c r="P3" s="50"/>
      <c r="Q3" s="50"/>
      <c r="R3" s="50"/>
      <c r="S3" s="50"/>
      <c r="T3" s="51"/>
      <c r="U3" s="4"/>
      <c r="V3" s="4"/>
    </row>
    <row r="4" spans="1:22" ht="73.5" customHeight="1">
      <c r="A4" s="39" t="s">
        <v>0</v>
      </c>
      <c r="B4" s="21" t="s">
        <v>1</v>
      </c>
      <c r="C4" s="21" t="s">
        <v>10</v>
      </c>
      <c r="D4" s="21" t="s">
        <v>2</v>
      </c>
      <c r="E4" s="21" t="s">
        <v>3</v>
      </c>
      <c r="F4" s="21" t="s">
        <v>4</v>
      </c>
      <c r="G4" s="21" t="s">
        <v>5</v>
      </c>
      <c r="H4" s="22" t="s">
        <v>6</v>
      </c>
      <c r="I4" s="39" t="s">
        <v>11</v>
      </c>
      <c r="J4" s="21" t="s">
        <v>7</v>
      </c>
      <c r="K4" s="21" t="s">
        <v>171</v>
      </c>
      <c r="L4" s="21" t="s">
        <v>12</v>
      </c>
      <c r="M4" s="21" t="s">
        <v>8</v>
      </c>
      <c r="N4" s="40" t="s">
        <v>172</v>
      </c>
      <c r="O4" s="39" t="s">
        <v>13</v>
      </c>
      <c r="P4" s="21" t="s">
        <v>14</v>
      </c>
      <c r="Q4" s="21" t="s">
        <v>171</v>
      </c>
      <c r="R4" s="21" t="s">
        <v>15</v>
      </c>
      <c r="S4" s="21" t="s">
        <v>16</v>
      </c>
      <c r="T4" s="40" t="s">
        <v>173</v>
      </c>
      <c r="U4" s="41" t="s">
        <v>174</v>
      </c>
      <c r="V4" s="40" t="s">
        <v>175</v>
      </c>
    </row>
    <row r="5" spans="1:22" ht="12.75">
      <c r="A5" s="14"/>
      <c r="B5" s="8"/>
      <c r="C5" s="8"/>
      <c r="D5" s="8"/>
      <c r="E5" s="8"/>
      <c r="F5" s="8"/>
      <c r="G5" s="8"/>
      <c r="H5" s="12"/>
      <c r="I5" s="14"/>
      <c r="J5" s="8"/>
      <c r="K5" s="9"/>
      <c r="L5" s="8"/>
      <c r="M5" s="8"/>
      <c r="N5" s="15"/>
      <c r="O5" s="14"/>
      <c r="P5" s="8"/>
      <c r="Q5" s="9"/>
      <c r="R5" s="8"/>
      <c r="S5" s="8"/>
      <c r="T5" s="15"/>
      <c r="U5" s="13"/>
      <c r="V5" s="23"/>
    </row>
    <row r="6" spans="1:22" ht="15">
      <c r="A6" s="27" t="s">
        <v>9</v>
      </c>
      <c r="B6" s="28" t="s">
        <v>25</v>
      </c>
      <c r="C6" s="28" t="s">
        <v>37</v>
      </c>
      <c r="D6" s="28" t="s">
        <v>43</v>
      </c>
      <c r="E6" s="37" t="s">
        <v>44</v>
      </c>
      <c r="F6" s="28" t="s">
        <v>45</v>
      </c>
      <c r="G6" s="28" t="s">
        <v>46</v>
      </c>
      <c r="H6" s="31" t="s">
        <v>47</v>
      </c>
      <c r="I6" s="32">
        <v>475.727597</v>
      </c>
      <c r="J6" s="29">
        <v>41.865765</v>
      </c>
      <c r="K6" s="30">
        <v>517.593362</v>
      </c>
      <c r="L6" s="29">
        <v>1600.682316</v>
      </c>
      <c r="M6" s="29">
        <v>108.252939</v>
      </c>
      <c r="N6" s="33">
        <v>1708.935255</v>
      </c>
      <c r="O6" s="32">
        <v>0</v>
      </c>
      <c r="P6" s="29">
        <v>0</v>
      </c>
      <c r="Q6" s="30">
        <v>0</v>
      </c>
      <c r="R6" s="29">
        <v>314.36496</v>
      </c>
      <c r="S6" s="29">
        <v>37.643103</v>
      </c>
      <c r="T6" s="33">
        <v>352.008063</v>
      </c>
      <c r="U6" s="18" t="s">
        <v>18</v>
      </c>
      <c r="V6" s="24" t="s">
        <v>18</v>
      </c>
    </row>
    <row r="7" spans="1:22" ht="15">
      <c r="A7" s="27" t="s">
        <v>9</v>
      </c>
      <c r="B7" s="28" t="s">
        <v>25</v>
      </c>
      <c r="C7" s="28" t="s">
        <v>37</v>
      </c>
      <c r="D7" s="28" t="s">
        <v>38</v>
      </c>
      <c r="E7" s="28" t="s">
        <v>39</v>
      </c>
      <c r="F7" s="28" t="s">
        <v>40</v>
      </c>
      <c r="G7" s="28" t="s">
        <v>41</v>
      </c>
      <c r="H7" s="31" t="s">
        <v>42</v>
      </c>
      <c r="I7" s="32">
        <v>32.949426</v>
      </c>
      <c r="J7" s="29">
        <v>0</v>
      </c>
      <c r="K7" s="30">
        <v>32.949426</v>
      </c>
      <c r="L7" s="29">
        <v>152.45632</v>
      </c>
      <c r="M7" s="29">
        <v>0</v>
      </c>
      <c r="N7" s="33">
        <v>152.45632</v>
      </c>
      <c r="O7" s="32">
        <v>52.627357</v>
      </c>
      <c r="P7" s="29">
        <v>0</v>
      </c>
      <c r="Q7" s="30">
        <v>52.627357</v>
      </c>
      <c r="R7" s="29">
        <v>148.762493</v>
      </c>
      <c r="S7" s="29">
        <v>0</v>
      </c>
      <c r="T7" s="33">
        <v>148.762493</v>
      </c>
      <c r="U7" s="19">
        <f>+((K7/Q7)-1)*100</f>
        <v>-37.39106829932577</v>
      </c>
      <c r="V7" s="25">
        <f aca="true" t="shared" si="0" ref="V7:V12">+((N7/T7)-1)*100</f>
        <v>2.4830365003361443</v>
      </c>
    </row>
    <row r="8" spans="1:22" ht="15">
      <c r="A8" s="27" t="s">
        <v>9</v>
      </c>
      <c r="B8" s="28" t="s">
        <v>25</v>
      </c>
      <c r="C8" s="28" t="s">
        <v>26</v>
      </c>
      <c r="D8" s="28" t="s">
        <v>27</v>
      </c>
      <c r="E8" s="28" t="s">
        <v>28</v>
      </c>
      <c r="F8" s="28" t="s">
        <v>29</v>
      </c>
      <c r="G8" s="28" t="s">
        <v>30</v>
      </c>
      <c r="H8" s="31" t="s">
        <v>31</v>
      </c>
      <c r="I8" s="32">
        <v>26.1855</v>
      </c>
      <c r="J8" s="29">
        <v>2.17</v>
      </c>
      <c r="K8" s="30">
        <v>28.3555</v>
      </c>
      <c r="L8" s="29">
        <v>58.0313</v>
      </c>
      <c r="M8" s="29">
        <v>5.657608</v>
      </c>
      <c r="N8" s="33">
        <v>63.688908</v>
      </c>
      <c r="O8" s="32">
        <v>20.4732</v>
      </c>
      <c r="P8" s="29">
        <v>0.598395</v>
      </c>
      <c r="Q8" s="30">
        <v>21.071595</v>
      </c>
      <c r="R8" s="29">
        <v>106.345988</v>
      </c>
      <c r="S8" s="29">
        <v>2.480597</v>
      </c>
      <c r="T8" s="33">
        <v>108.826585</v>
      </c>
      <c r="U8" s="19">
        <f>+((K8/Q8)-1)*100</f>
        <v>34.567411721798955</v>
      </c>
      <c r="V8" s="25">
        <f t="shared" si="0"/>
        <v>-41.47670075285372</v>
      </c>
    </row>
    <row r="9" spans="1:22" ht="15">
      <c r="A9" s="27" t="s">
        <v>9</v>
      </c>
      <c r="B9" s="28" t="s">
        <v>25</v>
      </c>
      <c r="C9" s="28" t="s">
        <v>26</v>
      </c>
      <c r="D9" s="28" t="s">
        <v>32</v>
      </c>
      <c r="E9" s="28" t="s">
        <v>33</v>
      </c>
      <c r="F9" s="28" t="s">
        <v>34</v>
      </c>
      <c r="G9" s="28" t="s">
        <v>35</v>
      </c>
      <c r="H9" s="31" t="s">
        <v>36</v>
      </c>
      <c r="I9" s="32">
        <v>0</v>
      </c>
      <c r="J9" s="29">
        <v>0</v>
      </c>
      <c r="K9" s="30">
        <v>0</v>
      </c>
      <c r="L9" s="29">
        <v>20.33228</v>
      </c>
      <c r="M9" s="29">
        <v>0</v>
      </c>
      <c r="N9" s="33">
        <v>20.33228</v>
      </c>
      <c r="O9" s="32">
        <v>0</v>
      </c>
      <c r="P9" s="29">
        <v>0</v>
      </c>
      <c r="Q9" s="30">
        <v>0</v>
      </c>
      <c r="R9" s="29">
        <v>11.504013</v>
      </c>
      <c r="S9" s="29">
        <v>6.648096</v>
      </c>
      <c r="T9" s="33">
        <v>18.152109</v>
      </c>
      <c r="U9" s="18" t="s">
        <v>18</v>
      </c>
      <c r="V9" s="25">
        <f t="shared" si="0"/>
        <v>12.010565824610243</v>
      </c>
    </row>
    <row r="10" spans="1:22" ht="15">
      <c r="A10" s="27" t="s">
        <v>9</v>
      </c>
      <c r="B10" s="28" t="s">
        <v>25</v>
      </c>
      <c r="C10" s="28" t="s">
        <v>37</v>
      </c>
      <c r="D10" s="28" t="s">
        <v>48</v>
      </c>
      <c r="E10" s="38" t="s">
        <v>186</v>
      </c>
      <c r="F10" s="28" t="s">
        <v>52</v>
      </c>
      <c r="G10" s="28" t="s">
        <v>53</v>
      </c>
      <c r="H10" s="31" t="s">
        <v>54</v>
      </c>
      <c r="I10" s="32">
        <v>0</v>
      </c>
      <c r="J10" s="29">
        <v>700.53906</v>
      </c>
      <c r="K10" s="30">
        <v>700.53906</v>
      </c>
      <c r="L10" s="29">
        <v>0</v>
      </c>
      <c r="M10" s="29">
        <v>2043.778173</v>
      </c>
      <c r="N10" s="33">
        <v>2043.778173</v>
      </c>
      <c r="O10" s="32">
        <v>0</v>
      </c>
      <c r="P10" s="29">
        <v>557.164892</v>
      </c>
      <c r="Q10" s="30">
        <v>557.164892</v>
      </c>
      <c r="R10" s="29">
        <v>0</v>
      </c>
      <c r="S10" s="29">
        <v>1943.068825</v>
      </c>
      <c r="T10" s="33">
        <v>1943.068825</v>
      </c>
      <c r="U10" s="19">
        <f>+((K10/Q10)-1)*100</f>
        <v>25.73280729971046</v>
      </c>
      <c r="V10" s="25">
        <f t="shared" si="0"/>
        <v>5.18300467303312</v>
      </c>
    </row>
    <row r="11" spans="1:22" ht="15">
      <c r="A11" s="27" t="s">
        <v>9</v>
      </c>
      <c r="B11" s="28" t="s">
        <v>25</v>
      </c>
      <c r="C11" s="28" t="s">
        <v>37</v>
      </c>
      <c r="D11" s="28" t="s">
        <v>48</v>
      </c>
      <c r="E11" s="28" t="s">
        <v>55</v>
      </c>
      <c r="F11" s="28" t="s">
        <v>40</v>
      </c>
      <c r="G11" s="28" t="s">
        <v>50</v>
      </c>
      <c r="H11" s="31" t="s">
        <v>56</v>
      </c>
      <c r="I11" s="32">
        <v>303.52839</v>
      </c>
      <c r="J11" s="29">
        <v>12.527928</v>
      </c>
      <c r="K11" s="30">
        <v>316.056318</v>
      </c>
      <c r="L11" s="29">
        <v>809.391117</v>
      </c>
      <c r="M11" s="29">
        <v>32.203331</v>
      </c>
      <c r="N11" s="33">
        <v>841.594448</v>
      </c>
      <c r="O11" s="32">
        <v>195.317694</v>
      </c>
      <c r="P11" s="29">
        <v>6.602716</v>
      </c>
      <c r="Q11" s="30">
        <v>201.92041</v>
      </c>
      <c r="R11" s="29">
        <v>629.584148</v>
      </c>
      <c r="S11" s="29">
        <v>19.204496</v>
      </c>
      <c r="T11" s="33">
        <v>648.788644</v>
      </c>
      <c r="U11" s="19">
        <f>+((K11/Q11)-1)*100</f>
        <v>56.52519623944898</v>
      </c>
      <c r="V11" s="25">
        <f t="shared" si="0"/>
        <v>29.717814234738693</v>
      </c>
    </row>
    <row r="12" spans="1:22" ht="15">
      <c r="A12" s="27" t="s">
        <v>9</v>
      </c>
      <c r="B12" s="28" t="s">
        <v>25</v>
      </c>
      <c r="C12" s="28" t="s">
        <v>37</v>
      </c>
      <c r="D12" s="28" t="s">
        <v>48</v>
      </c>
      <c r="E12" s="28" t="s">
        <v>49</v>
      </c>
      <c r="F12" s="28" t="s">
        <v>40</v>
      </c>
      <c r="G12" s="28" t="s">
        <v>50</v>
      </c>
      <c r="H12" s="31" t="s">
        <v>51</v>
      </c>
      <c r="I12" s="32">
        <v>191.069016</v>
      </c>
      <c r="J12" s="29">
        <v>0</v>
      </c>
      <c r="K12" s="30">
        <v>191.069016</v>
      </c>
      <c r="L12" s="29">
        <v>530.257828</v>
      </c>
      <c r="M12" s="29">
        <v>0</v>
      </c>
      <c r="N12" s="33">
        <v>530.257828</v>
      </c>
      <c r="O12" s="32">
        <v>148.080744</v>
      </c>
      <c r="P12" s="29">
        <v>0</v>
      </c>
      <c r="Q12" s="30">
        <v>148.080744</v>
      </c>
      <c r="R12" s="29">
        <v>473.056999</v>
      </c>
      <c r="S12" s="29">
        <v>0</v>
      </c>
      <c r="T12" s="33">
        <v>473.056999</v>
      </c>
      <c r="U12" s="19">
        <f>+((K12/Q12)-1)*100</f>
        <v>29.03029174407714</v>
      </c>
      <c r="V12" s="25">
        <f t="shared" si="0"/>
        <v>12.091741401335865</v>
      </c>
    </row>
    <row r="13" spans="1:22" ht="15">
      <c r="A13" s="27" t="s">
        <v>9</v>
      </c>
      <c r="B13" s="28" t="s">
        <v>25</v>
      </c>
      <c r="C13" s="28" t="s">
        <v>26</v>
      </c>
      <c r="D13" s="28" t="s">
        <v>177</v>
      </c>
      <c r="E13" s="28" t="s">
        <v>178</v>
      </c>
      <c r="F13" s="28" t="s">
        <v>29</v>
      </c>
      <c r="G13" s="28" t="s">
        <v>179</v>
      </c>
      <c r="H13" s="31" t="s">
        <v>180</v>
      </c>
      <c r="I13" s="32">
        <v>53.249439</v>
      </c>
      <c r="J13" s="29">
        <v>8.157901</v>
      </c>
      <c r="K13" s="30">
        <v>61.40734</v>
      </c>
      <c r="L13" s="29">
        <v>53.249439</v>
      </c>
      <c r="M13" s="29">
        <v>8.157901</v>
      </c>
      <c r="N13" s="33">
        <v>61.40734</v>
      </c>
      <c r="O13" s="32">
        <v>0</v>
      </c>
      <c r="P13" s="29">
        <v>0</v>
      </c>
      <c r="Q13" s="30">
        <v>0</v>
      </c>
      <c r="R13" s="29">
        <v>0</v>
      </c>
      <c r="S13" s="29">
        <v>0</v>
      </c>
      <c r="T13" s="33">
        <v>0</v>
      </c>
      <c r="U13" s="18" t="s">
        <v>18</v>
      </c>
      <c r="V13" s="24" t="s">
        <v>18</v>
      </c>
    </row>
    <row r="14" spans="1:22" ht="15">
      <c r="A14" s="27" t="s">
        <v>9</v>
      </c>
      <c r="B14" s="28" t="s">
        <v>25</v>
      </c>
      <c r="C14" s="28" t="s">
        <v>37</v>
      </c>
      <c r="D14" s="28" t="s">
        <v>59</v>
      </c>
      <c r="E14" s="28" t="s">
        <v>60</v>
      </c>
      <c r="F14" s="28" t="s">
        <v>29</v>
      </c>
      <c r="G14" s="28" t="s">
        <v>61</v>
      </c>
      <c r="H14" s="31" t="s">
        <v>62</v>
      </c>
      <c r="I14" s="32">
        <v>62.074</v>
      </c>
      <c r="J14" s="29">
        <v>0</v>
      </c>
      <c r="K14" s="30">
        <v>62.074</v>
      </c>
      <c r="L14" s="29">
        <v>437.8764</v>
      </c>
      <c r="M14" s="29">
        <v>0</v>
      </c>
      <c r="N14" s="33">
        <v>437.8764</v>
      </c>
      <c r="O14" s="32">
        <v>179.3384</v>
      </c>
      <c r="P14" s="29">
        <v>0</v>
      </c>
      <c r="Q14" s="30">
        <v>179.3384</v>
      </c>
      <c r="R14" s="29">
        <v>672.7312</v>
      </c>
      <c r="S14" s="29">
        <v>0</v>
      </c>
      <c r="T14" s="33">
        <v>672.7312</v>
      </c>
      <c r="U14" s="19">
        <f aca="true" t="shared" si="1" ref="U14:U60">+((K14/Q14)-1)*100</f>
        <v>-65.38722326060676</v>
      </c>
      <c r="V14" s="25">
        <f aca="true" t="shared" si="2" ref="V14:V60">+((N14/T14)-1)*100</f>
        <v>-34.91064484596522</v>
      </c>
    </row>
    <row r="15" spans="1:22" ht="15">
      <c r="A15" s="27" t="s">
        <v>9</v>
      </c>
      <c r="B15" s="28" t="s">
        <v>25</v>
      </c>
      <c r="C15" s="28" t="s">
        <v>37</v>
      </c>
      <c r="D15" s="28" t="s">
        <v>63</v>
      </c>
      <c r="E15" s="37" t="s">
        <v>64</v>
      </c>
      <c r="F15" s="28" t="s">
        <v>65</v>
      </c>
      <c r="G15" s="28" t="s">
        <v>66</v>
      </c>
      <c r="H15" s="31" t="s">
        <v>67</v>
      </c>
      <c r="I15" s="32">
        <v>0</v>
      </c>
      <c r="J15" s="29">
        <v>91.760009</v>
      </c>
      <c r="K15" s="30">
        <v>91.760009</v>
      </c>
      <c r="L15" s="29">
        <v>0</v>
      </c>
      <c r="M15" s="29">
        <v>322.254009</v>
      </c>
      <c r="N15" s="33">
        <v>322.254009</v>
      </c>
      <c r="O15" s="32">
        <v>0</v>
      </c>
      <c r="P15" s="29">
        <v>178.746</v>
      </c>
      <c r="Q15" s="30">
        <v>178.746</v>
      </c>
      <c r="R15" s="29">
        <v>0</v>
      </c>
      <c r="S15" s="29">
        <v>298.0979</v>
      </c>
      <c r="T15" s="33">
        <v>298.0979</v>
      </c>
      <c r="U15" s="19">
        <f t="shared" si="1"/>
        <v>-48.66458046613631</v>
      </c>
      <c r="V15" s="25">
        <f t="shared" si="2"/>
        <v>8.103414683565369</v>
      </c>
    </row>
    <row r="16" spans="1:22" ht="15">
      <c r="A16" s="27" t="s">
        <v>9</v>
      </c>
      <c r="B16" s="28" t="s">
        <v>25</v>
      </c>
      <c r="C16" s="28" t="s">
        <v>37</v>
      </c>
      <c r="D16" s="28" t="s">
        <v>68</v>
      </c>
      <c r="E16" s="38" t="s">
        <v>187</v>
      </c>
      <c r="F16" s="28" t="s">
        <v>57</v>
      </c>
      <c r="G16" s="28" t="s">
        <v>58</v>
      </c>
      <c r="H16" s="31" t="s">
        <v>58</v>
      </c>
      <c r="I16" s="32">
        <v>167.957275</v>
      </c>
      <c r="J16" s="29">
        <v>30.581752</v>
      </c>
      <c r="K16" s="30">
        <v>198.539027</v>
      </c>
      <c r="L16" s="29">
        <v>528.035834</v>
      </c>
      <c r="M16" s="29">
        <v>93.594251</v>
      </c>
      <c r="N16" s="33">
        <v>621.630085</v>
      </c>
      <c r="O16" s="32">
        <v>201.916449</v>
      </c>
      <c r="P16" s="29">
        <v>28.479472</v>
      </c>
      <c r="Q16" s="30">
        <v>230.395921</v>
      </c>
      <c r="R16" s="29">
        <v>629.513692</v>
      </c>
      <c r="S16" s="29">
        <v>84.604445</v>
      </c>
      <c r="T16" s="33">
        <v>714.118137</v>
      </c>
      <c r="U16" s="19">
        <f t="shared" si="1"/>
        <v>-13.827021703218422</v>
      </c>
      <c r="V16" s="25">
        <f t="shared" si="2"/>
        <v>-12.9513657766124</v>
      </c>
    </row>
    <row r="17" spans="1:22" ht="15">
      <c r="A17" s="27" t="s">
        <v>9</v>
      </c>
      <c r="B17" s="28" t="s">
        <v>25</v>
      </c>
      <c r="C17" s="28" t="s">
        <v>37</v>
      </c>
      <c r="D17" s="28" t="s">
        <v>68</v>
      </c>
      <c r="E17" s="38" t="s">
        <v>70</v>
      </c>
      <c r="F17" s="28" t="s">
        <v>57</v>
      </c>
      <c r="G17" s="28" t="s">
        <v>58</v>
      </c>
      <c r="H17" s="31" t="s">
        <v>70</v>
      </c>
      <c r="I17" s="32">
        <v>70.183248</v>
      </c>
      <c r="J17" s="29">
        <v>23.449516</v>
      </c>
      <c r="K17" s="30">
        <v>93.632764</v>
      </c>
      <c r="L17" s="29">
        <v>191.927566</v>
      </c>
      <c r="M17" s="29">
        <v>72.538487</v>
      </c>
      <c r="N17" s="33">
        <v>264.466053</v>
      </c>
      <c r="O17" s="32">
        <v>44.93463</v>
      </c>
      <c r="P17" s="29">
        <v>23.645142</v>
      </c>
      <c r="Q17" s="30">
        <v>68.579772</v>
      </c>
      <c r="R17" s="29">
        <v>210.133412</v>
      </c>
      <c r="S17" s="29">
        <v>90.381363</v>
      </c>
      <c r="T17" s="33">
        <v>300.514775</v>
      </c>
      <c r="U17" s="19">
        <f t="shared" si="1"/>
        <v>36.53116840341784</v>
      </c>
      <c r="V17" s="25">
        <f t="shared" si="2"/>
        <v>-11.995657118689085</v>
      </c>
    </row>
    <row r="18" spans="1:22" ht="15">
      <c r="A18" s="27" t="s">
        <v>9</v>
      </c>
      <c r="B18" s="28" t="s">
        <v>25</v>
      </c>
      <c r="C18" s="28" t="s">
        <v>37</v>
      </c>
      <c r="D18" s="28" t="s">
        <v>68</v>
      </c>
      <c r="E18" s="38" t="s">
        <v>69</v>
      </c>
      <c r="F18" s="28" t="s">
        <v>57</v>
      </c>
      <c r="G18" s="28" t="s">
        <v>58</v>
      </c>
      <c r="H18" s="31" t="s">
        <v>58</v>
      </c>
      <c r="I18" s="32">
        <v>54.663754</v>
      </c>
      <c r="J18" s="29">
        <v>11.313506</v>
      </c>
      <c r="K18" s="30">
        <v>65.97726</v>
      </c>
      <c r="L18" s="29">
        <v>191.495929</v>
      </c>
      <c r="M18" s="29">
        <v>35.579683</v>
      </c>
      <c r="N18" s="33">
        <v>227.075612</v>
      </c>
      <c r="O18" s="32">
        <v>74.441304</v>
      </c>
      <c r="P18" s="29">
        <v>15.033228</v>
      </c>
      <c r="Q18" s="30">
        <v>89.474532</v>
      </c>
      <c r="R18" s="29">
        <v>229.890324</v>
      </c>
      <c r="S18" s="29">
        <v>33.680368</v>
      </c>
      <c r="T18" s="33">
        <v>263.570692</v>
      </c>
      <c r="U18" s="19">
        <f t="shared" si="1"/>
        <v>-26.261408106610716</v>
      </c>
      <c r="V18" s="25">
        <f t="shared" si="2"/>
        <v>-13.84641051061929</v>
      </c>
    </row>
    <row r="19" spans="1:22" ht="15">
      <c r="A19" s="27" t="s">
        <v>9</v>
      </c>
      <c r="B19" s="28" t="s">
        <v>25</v>
      </c>
      <c r="C19" s="28" t="s">
        <v>37</v>
      </c>
      <c r="D19" s="28" t="s">
        <v>71</v>
      </c>
      <c r="E19" s="28" t="s">
        <v>72</v>
      </c>
      <c r="F19" s="28" t="s">
        <v>52</v>
      </c>
      <c r="G19" s="28" t="s">
        <v>52</v>
      </c>
      <c r="H19" s="31" t="s">
        <v>73</v>
      </c>
      <c r="I19" s="32">
        <v>895.832064</v>
      </c>
      <c r="J19" s="29">
        <v>77.190986</v>
      </c>
      <c r="K19" s="30">
        <v>973.02305</v>
      </c>
      <c r="L19" s="29">
        <v>2484.263804</v>
      </c>
      <c r="M19" s="29">
        <v>215.93447</v>
      </c>
      <c r="N19" s="33">
        <v>2700.198274</v>
      </c>
      <c r="O19" s="32">
        <v>723.80768</v>
      </c>
      <c r="P19" s="29">
        <v>71.449761</v>
      </c>
      <c r="Q19" s="30">
        <v>795.257441</v>
      </c>
      <c r="R19" s="29">
        <v>1777.487651</v>
      </c>
      <c r="S19" s="29">
        <v>203.540368</v>
      </c>
      <c r="T19" s="33">
        <v>1981.028019</v>
      </c>
      <c r="U19" s="19">
        <f t="shared" si="1"/>
        <v>22.353215428763274</v>
      </c>
      <c r="V19" s="25">
        <f t="shared" si="2"/>
        <v>36.30288153940542</v>
      </c>
    </row>
    <row r="20" spans="1:22" ht="15">
      <c r="A20" s="27" t="s">
        <v>9</v>
      </c>
      <c r="B20" s="28" t="s">
        <v>25</v>
      </c>
      <c r="C20" s="28" t="s">
        <v>37</v>
      </c>
      <c r="D20" s="28" t="s">
        <v>74</v>
      </c>
      <c r="E20" s="28" t="s">
        <v>75</v>
      </c>
      <c r="F20" s="28" t="s">
        <v>95</v>
      </c>
      <c r="G20" s="28" t="s">
        <v>96</v>
      </c>
      <c r="H20" s="31" t="s">
        <v>128</v>
      </c>
      <c r="I20" s="32">
        <v>808.162285</v>
      </c>
      <c r="J20" s="29">
        <v>0</v>
      </c>
      <c r="K20" s="30">
        <v>808.162285</v>
      </c>
      <c r="L20" s="29">
        <v>1516.043467</v>
      </c>
      <c r="M20" s="29">
        <v>0</v>
      </c>
      <c r="N20" s="33">
        <v>1516.043467</v>
      </c>
      <c r="O20" s="32">
        <v>73.819512</v>
      </c>
      <c r="P20" s="29">
        <v>0</v>
      </c>
      <c r="Q20" s="30">
        <v>73.819512</v>
      </c>
      <c r="R20" s="29">
        <v>1324.801981</v>
      </c>
      <c r="S20" s="29">
        <v>0</v>
      </c>
      <c r="T20" s="33">
        <v>1324.801981</v>
      </c>
      <c r="U20" s="18" t="s">
        <v>18</v>
      </c>
      <c r="V20" s="25">
        <f t="shared" si="2"/>
        <v>14.435477055646096</v>
      </c>
    </row>
    <row r="21" spans="1:22" ht="15">
      <c r="A21" s="27" t="s">
        <v>9</v>
      </c>
      <c r="B21" s="28" t="s">
        <v>25</v>
      </c>
      <c r="C21" s="28" t="s">
        <v>37</v>
      </c>
      <c r="D21" s="28" t="s">
        <v>76</v>
      </c>
      <c r="E21" s="28" t="s">
        <v>77</v>
      </c>
      <c r="F21" s="28" t="s">
        <v>29</v>
      </c>
      <c r="G21" s="28" t="s">
        <v>78</v>
      </c>
      <c r="H21" s="31" t="s">
        <v>79</v>
      </c>
      <c r="I21" s="32">
        <v>13.591109</v>
      </c>
      <c r="J21" s="29">
        <v>2.438797</v>
      </c>
      <c r="K21" s="30">
        <v>16.029905</v>
      </c>
      <c r="L21" s="29">
        <v>205.884549</v>
      </c>
      <c r="M21" s="29">
        <v>18.926987</v>
      </c>
      <c r="N21" s="33">
        <v>224.811536</v>
      </c>
      <c r="O21" s="32">
        <v>33.391878</v>
      </c>
      <c r="P21" s="29">
        <v>7.930656</v>
      </c>
      <c r="Q21" s="30">
        <v>41.322534</v>
      </c>
      <c r="R21" s="29">
        <v>270.501577</v>
      </c>
      <c r="S21" s="29">
        <v>28.770466</v>
      </c>
      <c r="T21" s="33">
        <v>299.272043</v>
      </c>
      <c r="U21" s="19">
        <f t="shared" si="1"/>
        <v>-61.207836382928505</v>
      </c>
      <c r="V21" s="25">
        <f t="shared" si="2"/>
        <v>-24.880542216233682</v>
      </c>
    </row>
    <row r="22" spans="1:22" ht="15">
      <c r="A22" s="27" t="s">
        <v>9</v>
      </c>
      <c r="B22" s="28" t="s">
        <v>25</v>
      </c>
      <c r="C22" s="28" t="s">
        <v>26</v>
      </c>
      <c r="D22" s="28" t="s">
        <v>80</v>
      </c>
      <c r="E22" s="28" t="s">
        <v>81</v>
      </c>
      <c r="F22" s="28" t="s">
        <v>29</v>
      </c>
      <c r="G22" s="28" t="s">
        <v>30</v>
      </c>
      <c r="H22" s="31" t="s">
        <v>30</v>
      </c>
      <c r="I22" s="32">
        <v>0</v>
      </c>
      <c r="J22" s="29">
        <v>0</v>
      </c>
      <c r="K22" s="30">
        <v>0</v>
      </c>
      <c r="L22" s="29">
        <v>0</v>
      </c>
      <c r="M22" s="29">
        <v>0</v>
      </c>
      <c r="N22" s="33">
        <v>0</v>
      </c>
      <c r="O22" s="32">
        <v>0</v>
      </c>
      <c r="P22" s="29">
        <v>153.818376</v>
      </c>
      <c r="Q22" s="30">
        <v>153.818376</v>
      </c>
      <c r="R22" s="29">
        <v>0</v>
      </c>
      <c r="S22" s="29">
        <v>488.486022</v>
      </c>
      <c r="T22" s="33">
        <v>488.486022</v>
      </c>
      <c r="U22" s="18" t="s">
        <v>18</v>
      </c>
      <c r="V22" s="24" t="s">
        <v>18</v>
      </c>
    </row>
    <row r="23" spans="1:22" ht="15">
      <c r="A23" s="27" t="s">
        <v>9</v>
      </c>
      <c r="B23" s="28" t="s">
        <v>25</v>
      </c>
      <c r="C23" s="28" t="s">
        <v>37</v>
      </c>
      <c r="D23" s="28" t="s">
        <v>82</v>
      </c>
      <c r="E23" s="38" t="s">
        <v>188</v>
      </c>
      <c r="F23" s="28" t="s">
        <v>83</v>
      </c>
      <c r="G23" s="28" t="s">
        <v>84</v>
      </c>
      <c r="H23" s="31" t="s">
        <v>85</v>
      </c>
      <c r="I23" s="32">
        <v>701.688</v>
      </c>
      <c r="J23" s="29">
        <v>130.3992</v>
      </c>
      <c r="K23" s="30">
        <v>832.0872</v>
      </c>
      <c r="L23" s="29">
        <v>2200.8685</v>
      </c>
      <c r="M23" s="29">
        <v>411.8983</v>
      </c>
      <c r="N23" s="33">
        <v>2612.7668</v>
      </c>
      <c r="O23" s="32">
        <v>512.631453</v>
      </c>
      <c r="P23" s="29">
        <v>121.910961</v>
      </c>
      <c r="Q23" s="30">
        <v>634.542414</v>
      </c>
      <c r="R23" s="29">
        <v>1589.288018</v>
      </c>
      <c r="S23" s="29">
        <v>460.41447</v>
      </c>
      <c r="T23" s="33">
        <v>2049.702488</v>
      </c>
      <c r="U23" s="19">
        <f t="shared" si="1"/>
        <v>31.131848973613295</v>
      </c>
      <c r="V23" s="25">
        <f t="shared" si="2"/>
        <v>27.470538543835744</v>
      </c>
    </row>
    <row r="24" spans="1:22" ht="15">
      <c r="A24" s="27" t="s">
        <v>9</v>
      </c>
      <c r="B24" s="28" t="s">
        <v>25</v>
      </c>
      <c r="C24" s="28" t="s">
        <v>37</v>
      </c>
      <c r="D24" s="28" t="s">
        <v>82</v>
      </c>
      <c r="E24" s="28" t="s">
        <v>158</v>
      </c>
      <c r="F24" s="28" t="s">
        <v>52</v>
      </c>
      <c r="G24" s="28" t="s">
        <v>52</v>
      </c>
      <c r="H24" s="31" t="s">
        <v>86</v>
      </c>
      <c r="I24" s="32">
        <v>534.7372</v>
      </c>
      <c r="J24" s="29">
        <v>72.021</v>
      </c>
      <c r="K24" s="30">
        <v>606.7582</v>
      </c>
      <c r="L24" s="29">
        <v>1462.579</v>
      </c>
      <c r="M24" s="29">
        <v>225.9916</v>
      </c>
      <c r="N24" s="33">
        <v>1688.5706</v>
      </c>
      <c r="O24" s="32">
        <v>640.5696</v>
      </c>
      <c r="P24" s="29">
        <v>87.9252</v>
      </c>
      <c r="Q24" s="30">
        <v>728.4948</v>
      </c>
      <c r="R24" s="29">
        <v>2399.7111</v>
      </c>
      <c r="S24" s="29">
        <v>250.9643</v>
      </c>
      <c r="T24" s="33">
        <v>2650.6754</v>
      </c>
      <c r="U24" s="19">
        <f t="shared" si="1"/>
        <v>-16.710702670767187</v>
      </c>
      <c r="V24" s="25">
        <f t="shared" si="2"/>
        <v>-36.296590672701754</v>
      </c>
    </row>
    <row r="25" spans="1:22" ht="15">
      <c r="A25" s="27" t="s">
        <v>9</v>
      </c>
      <c r="B25" s="28" t="s">
        <v>25</v>
      </c>
      <c r="C25" s="28" t="s">
        <v>37</v>
      </c>
      <c r="D25" s="28" t="s">
        <v>87</v>
      </c>
      <c r="E25" s="38" t="s">
        <v>189</v>
      </c>
      <c r="F25" s="28" t="s">
        <v>34</v>
      </c>
      <c r="G25" s="28" t="s">
        <v>88</v>
      </c>
      <c r="H25" s="31" t="s">
        <v>89</v>
      </c>
      <c r="I25" s="32">
        <v>1135.06106</v>
      </c>
      <c r="J25" s="29">
        <v>43.18506</v>
      </c>
      <c r="K25" s="30">
        <v>1178.24612</v>
      </c>
      <c r="L25" s="29">
        <v>3381.5296</v>
      </c>
      <c r="M25" s="29">
        <v>119.272</v>
      </c>
      <c r="N25" s="33">
        <v>3500.8016</v>
      </c>
      <c r="O25" s="32">
        <v>713.16336</v>
      </c>
      <c r="P25" s="29">
        <v>38.51728</v>
      </c>
      <c r="Q25" s="30">
        <v>751.68064</v>
      </c>
      <c r="R25" s="29">
        <v>1923.91114</v>
      </c>
      <c r="S25" s="29">
        <v>108.26037</v>
      </c>
      <c r="T25" s="33">
        <v>2032.17151</v>
      </c>
      <c r="U25" s="19">
        <f t="shared" si="1"/>
        <v>56.74823286655353</v>
      </c>
      <c r="V25" s="25">
        <f t="shared" si="2"/>
        <v>72.26900302327337</v>
      </c>
    </row>
    <row r="26" spans="1:22" ht="15">
      <c r="A26" s="27" t="s">
        <v>9</v>
      </c>
      <c r="B26" s="28" t="s">
        <v>25</v>
      </c>
      <c r="C26" s="28" t="s">
        <v>37</v>
      </c>
      <c r="D26" s="28" t="s">
        <v>90</v>
      </c>
      <c r="E26" s="38" t="s">
        <v>91</v>
      </c>
      <c r="F26" s="28" t="s">
        <v>57</v>
      </c>
      <c r="G26" s="28" t="s">
        <v>92</v>
      </c>
      <c r="H26" s="31" t="s">
        <v>93</v>
      </c>
      <c r="I26" s="32">
        <v>43.290132</v>
      </c>
      <c r="J26" s="29">
        <v>13.423621</v>
      </c>
      <c r="K26" s="30">
        <v>56.713753</v>
      </c>
      <c r="L26" s="29">
        <v>159.277858</v>
      </c>
      <c r="M26" s="29">
        <v>43.611091</v>
      </c>
      <c r="N26" s="33">
        <v>202.888949</v>
      </c>
      <c r="O26" s="32">
        <v>108.038603</v>
      </c>
      <c r="P26" s="29">
        <v>33.22347</v>
      </c>
      <c r="Q26" s="30">
        <v>141.262073</v>
      </c>
      <c r="R26" s="29">
        <v>256.893199</v>
      </c>
      <c r="S26" s="29">
        <v>101.49192</v>
      </c>
      <c r="T26" s="33">
        <v>358.385119</v>
      </c>
      <c r="U26" s="19">
        <f>+((K26/Q26)-1)*100</f>
        <v>-59.852101986355535</v>
      </c>
      <c r="V26" s="25">
        <f>+((N26/T26)-1)*100</f>
        <v>-43.38800964556789</v>
      </c>
    </row>
    <row r="27" spans="1:22" ht="15">
      <c r="A27" s="27" t="s">
        <v>9</v>
      </c>
      <c r="B27" s="28" t="s">
        <v>25</v>
      </c>
      <c r="C27" s="28" t="s">
        <v>37</v>
      </c>
      <c r="D27" s="28" t="s">
        <v>90</v>
      </c>
      <c r="E27" s="47" t="s">
        <v>162</v>
      </c>
      <c r="F27" s="28" t="s">
        <v>57</v>
      </c>
      <c r="G27" s="28" t="s">
        <v>92</v>
      </c>
      <c r="H27" s="31" t="s">
        <v>163</v>
      </c>
      <c r="I27" s="32">
        <v>25.660638</v>
      </c>
      <c r="J27" s="29">
        <v>8.748638</v>
      </c>
      <c r="K27" s="30">
        <v>34.409276</v>
      </c>
      <c r="L27" s="29">
        <v>85.243063</v>
      </c>
      <c r="M27" s="29">
        <v>27.897806</v>
      </c>
      <c r="N27" s="33">
        <v>113.140869</v>
      </c>
      <c r="O27" s="32">
        <v>0</v>
      </c>
      <c r="P27" s="29">
        <v>0</v>
      </c>
      <c r="Q27" s="30">
        <v>0</v>
      </c>
      <c r="R27" s="29">
        <v>0</v>
      </c>
      <c r="S27" s="29">
        <v>0</v>
      </c>
      <c r="T27" s="33">
        <v>0</v>
      </c>
      <c r="U27" s="18" t="s">
        <v>18</v>
      </c>
      <c r="V27" s="24" t="s">
        <v>18</v>
      </c>
    </row>
    <row r="28" spans="1:22" ht="15">
      <c r="A28" s="27" t="s">
        <v>9</v>
      </c>
      <c r="B28" s="28" t="s">
        <v>25</v>
      </c>
      <c r="C28" s="28" t="s">
        <v>37</v>
      </c>
      <c r="D28" s="28" t="s">
        <v>90</v>
      </c>
      <c r="E28" s="38" t="s">
        <v>159</v>
      </c>
      <c r="F28" s="28" t="s">
        <v>57</v>
      </c>
      <c r="G28" s="28" t="s">
        <v>160</v>
      </c>
      <c r="H28" s="31" t="s">
        <v>161</v>
      </c>
      <c r="I28" s="32">
        <v>9.919344</v>
      </c>
      <c r="J28" s="29">
        <v>2.421537</v>
      </c>
      <c r="K28" s="30">
        <v>12.340881</v>
      </c>
      <c r="L28" s="29">
        <v>24.52664</v>
      </c>
      <c r="M28" s="29">
        <v>7.181397</v>
      </c>
      <c r="N28" s="33">
        <v>31.708037</v>
      </c>
      <c r="O28" s="32">
        <v>0</v>
      </c>
      <c r="P28" s="29">
        <v>0</v>
      </c>
      <c r="Q28" s="30">
        <v>0</v>
      </c>
      <c r="R28" s="29">
        <v>0</v>
      </c>
      <c r="S28" s="29">
        <v>0</v>
      </c>
      <c r="T28" s="33">
        <v>0</v>
      </c>
      <c r="U28" s="18" t="s">
        <v>18</v>
      </c>
      <c r="V28" s="24" t="s">
        <v>18</v>
      </c>
    </row>
    <row r="29" spans="1:22" ht="15">
      <c r="A29" s="27" t="s">
        <v>9</v>
      </c>
      <c r="B29" s="28" t="s">
        <v>25</v>
      </c>
      <c r="C29" s="28" t="s">
        <v>37</v>
      </c>
      <c r="D29" s="28" t="s">
        <v>98</v>
      </c>
      <c r="E29" s="47" t="s">
        <v>99</v>
      </c>
      <c r="F29" s="28" t="s">
        <v>95</v>
      </c>
      <c r="G29" s="28" t="s">
        <v>100</v>
      </c>
      <c r="H29" s="31" t="s">
        <v>101</v>
      </c>
      <c r="I29" s="32">
        <v>75.477472</v>
      </c>
      <c r="J29" s="29">
        <v>6.9852</v>
      </c>
      <c r="K29" s="30">
        <v>82.462672</v>
      </c>
      <c r="L29" s="29">
        <v>305.626584</v>
      </c>
      <c r="M29" s="29">
        <v>27.062676</v>
      </c>
      <c r="N29" s="33">
        <v>332.68926</v>
      </c>
      <c r="O29" s="32">
        <v>80.448249</v>
      </c>
      <c r="P29" s="29">
        <v>14.961312</v>
      </c>
      <c r="Q29" s="30">
        <v>95.409561</v>
      </c>
      <c r="R29" s="29">
        <v>459.370391</v>
      </c>
      <c r="S29" s="29">
        <v>46.366207</v>
      </c>
      <c r="T29" s="33">
        <v>505.736598</v>
      </c>
      <c r="U29" s="19">
        <f t="shared" si="1"/>
        <v>-13.569802506480455</v>
      </c>
      <c r="V29" s="25">
        <f t="shared" si="2"/>
        <v>-34.21689050868334</v>
      </c>
    </row>
    <row r="30" spans="1:22" ht="15">
      <c r="A30" s="27" t="s">
        <v>9</v>
      </c>
      <c r="B30" s="28" t="s">
        <v>25</v>
      </c>
      <c r="C30" s="28" t="s">
        <v>37</v>
      </c>
      <c r="D30" s="28" t="s">
        <v>102</v>
      </c>
      <c r="E30" s="28" t="s">
        <v>108</v>
      </c>
      <c r="F30" s="28" t="s">
        <v>29</v>
      </c>
      <c r="G30" s="28" t="s">
        <v>104</v>
      </c>
      <c r="H30" s="31" t="s">
        <v>107</v>
      </c>
      <c r="I30" s="32">
        <v>554.715</v>
      </c>
      <c r="J30" s="29">
        <v>63.4847</v>
      </c>
      <c r="K30" s="30">
        <v>618.1997</v>
      </c>
      <c r="L30" s="29">
        <v>1446.669</v>
      </c>
      <c r="M30" s="29">
        <v>179.3013</v>
      </c>
      <c r="N30" s="33">
        <v>1625.9703</v>
      </c>
      <c r="O30" s="32">
        <v>604.404</v>
      </c>
      <c r="P30" s="29">
        <v>94.9999</v>
      </c>
      <c r="Q30" s="30">
        <v>699.4039</v>
      </c>
      <c r="R30" s="29">
        <v>1646.197</v>
      </c>
      <c r="S30" s="29">
        <v>260.306</v>
      </c>
      <c r="T30" s="33">
        <v>1906.503</v>
      </c>
      <c r="U30" s="19">
        <f>+((K30/Q30)-1)*100</f>
        <v>-11.610487159136518</v>
      </c>
      <c r="V30" s="25">
        <f>+((N30/T30)-1)*100</f>
        <v>-14.71451657825873</v>
      </c>
    </row>
    <row r="31" spans="1:22" ht="15">
      <c r="A31" s="27" t="s">
        <v>9</v>
      </c>
      <c r="B31" s="28" t="s">
        <v>25</v>
      </c>
      <c r="C31" s="28" t="s">
        <v>37</v>
      </c>
      <c r="D31" s="28" t="s">
        <v>102</v>
      </c>
      <c r="E31" s="28" t="s">
        <v>103</v>
      </c>
      <c r="F31" s="28" t="s">
        <v>29</v>
      </c>
      <c r="G31" s="28" t="s">
        <v>104</v>
      </c>
      <c r="H31" s="31" t="s">
        <v>105</v>
      </c>
      <c r="I31" s="32">
        <v>133.249</v>
      </c>
      <c r="J31" s="29">
        <v>50.8129</v>
      </c>
      <c r="K31" s="30">
        <v>184.0619</v>
      </c>
      <c r="L31" s="29">
        <v>366.587</v>
      </c>
      <c r="M31" s="29">
        <v>127.6257</v>
      </c>
      <c r="N31" s="33">
        <v>494.2127</v>
      </c>
      <c r="O31" s="32">
        <v>111.24</v>
      </c>
      <c r="P31" s="29">
        <v>42.6124</v>
      </c>
      <c r="Q31" s="30">
        <v>153.8524</v>
      </c>
      <c r="R31" s="29">
        <v>300.545</v>
      </c>
      <c r="S31" s="29">
        <v>123.0243</v>
      </c>
      <c r="T31" s="33">
        <v>423.5693</v>
      </c>
      <c r="U31" s="19">
        <f>+((K31/Q31)-1)*100</f>
        <v>19.63537780366118</v>
      </c>
      <c r="V31" s="25">
        <f>+((N31/T31)-1)*100</f>
        <v>16.678120911973558</v>
      </c>
    </row>
    <row r="32" spans="1:22" ht="15">
      <c r="A32" s="27" t="s">
        <v>9</v>
      </c>
      <c r="B32" s="28" t="s">
        <v>25</v>
      </c>
      <c r="C32" s="28" t="s">
        <v>37</v>
      </c>
      <c r="D32" s="28" t="s">
        <v>102</v>
      </c>
      <c r="E32" s="47" t="s">
        <v>106</v>
      </c>
      <c r="F32" s="28" t="s">
        <v>29</v>
      </c>
      <c r="G32" s="28" t="s">
        <v>104</v>
      </c>
      <c r="H32" s="31" t="s">
        <v>107</v>
      </c>
      <c r="I32" s="32">
        <v>79.832</v>
      </c>
      <c r="J32" s="29">
        <v>9.1748</v>
      </c>
      <c r="K32" s="30">
        <v>89.0068</v>
      </c>
      <c r="L32" s="29">
        <v>208.338</v>
      </c>
      <c r="M32" s="29">
        <v>24.655</v>
      </c>
      <c r="N32" s="33">
        <v>232.993</v>
      </c>
      <c r="O32" s="32">
        <v>14.832</v>
      </c>
      <c r="P32" s="29">
        <v>2.3132</v>
      </c>
      <c r="Q32" s="30">
        <v>17.1452</v>
      </c>
      <c r="R32" s="29">
        <v>56.813</v>
      </c>
      <c r="S32" s="29">
        <v>8.4574</v>
      </c>
      <c r="T32" s="33">
        <v>65.2704</v>
      </c>
      <c r="U32" s="18" t="s">
        <v>18</v>
      </c>
      <c r="V32" s="24" t="s">
        <v>18</v>
      </c>
    </row>
    <row r="33" spans="1:22" ht="15">
      <c r="A33" s="27" t="s">
        <v>9</v>
      </c>
      <c r="B33" s="28" t="s">
        <v>25</v>
      </c>
      <c r="C33" s="28" t="s">
        <v>37</v>
      </c>
      <c r="D33" s="28" t="s">
        <v>109</v>
      </c>
      <c r="E33" s="28" t="s">
        <v>110</v>
      </c>
      <c r="F33" s="28" t="s">
        <v>111</v>
      </c>
      <c r="G33" s="28" t="s">
        <v>112</v>
      </c>
      <c r="H33" s="31" t="s">
        <v>113</v>
      </c>
      <c r="I33" s="32">
        <v>0</v>
      </c>
      <c r="J33" s="29">
        <v>0</v>
      </c>
      <c r="K33" s="30">
        <v>0</v>
      </c>
      <c r="L33" s="29">
        <v>0</v>
      </c>
      <c r="M33" s="29">
        <v>0</v>
      </c>
      <c r="N33" s="33">
        <v>0</v>
      </c>
      <c r="O33" s="32">
        <v>103.292</v>
      </c>
      <c r="P33" s="29">
        <v>7.815633</v>
      </c>
      <c r="Q33" s="30">
        <v>111.107633</v>
      </c>
      <c r="R33" s="29">
        <v>446.945872</v>
      </c>
      <c r="S33" s="29">
        <v>27.786884</v>
      </c>
      <c r="T33" s="33">
        <v>474.732756</v>
      </c>
      <c r="U33" s="18" t="s">
        <v>18</v>
      </c>
      <c r="V33" s="24" t="s">
        <v>18</v>
      </c>
    </row>
    <row r="34" spans="1:22" ht="15">
      <c r="A34" s="27" t="s">
        <v>9</v>
      </c>
      <c r="B34" s="28" t="s">
        <v>25</v>
      </c>
      <c r="C34" s="28" t="s">
        <v>37</v>
      </c>
      <c r="D34" s="28" t="s">
        <v>109</v>
      </c>
      <c r="E34" s="47" t="s">
        <v>110</v>
      </c>
      <c r="F34" s="28" t="s">
        <v>111</v>
      </c>
      <c r="G34" s="28" t="s">
        <v>112</v>
      </c>
      <c r="H34" s="31" t="s">
        <v>113</v>
      </c>
      <c r="I34" s="32">
        <v>141.883968</v>
      </c>
      <c r="J34" s="29">
        <v>11.867359</v>
      </c>
      <c r="K34" s="30">
        <v>153.751327</v>
      </c>
      <c r="L34" s="29">
        <v>441.042253</v>
      </c>
      <c r="M34" s="29">
        <v>40.908659</v>
      </c>
      <c r="N34" s="33">
        <v>481.950912</v>
      </c>
      <c r="O34" s="32">
        <v>0</v>
      </c>
      <c r="P34" s="29">
        <v>0</v>
      </c>
      <c r="Q34" s="30">
        <v>0</v>
      </c>
      <c r="R34" s="29">
        <v>0</v>
      </c>
      <c r="S34" s="29">
        <v>0</v>
      </c>
      <c r="T34" s="33">
        <v>0</v>
      </c>
      <c r="U34" s="18" t="s">
        <v>18</v>
      </c>
      <c r="V34" s="24" t="s">
        <v>18</v>
      </c>
    </row>
    <row r="35" spans="1:22" ht="15">
      <c r="A35" s="27" t="s">
        <v>9</v>
      </c>
      <c r="B35" s="28" t="s">
        <v>25</v>
      </c>
      <c r="C35" s="28" t="s">
        <v>37</v>
      </c>
      <c r="D35" s="28" t="s">
        <v>119</v>
      </c>
      <c r="E35" s="28" t="s">
        <v>120</v>
      </c>
      <c r="F35" s="28" t="s">
        <v>52</v>
      </c>
      <c r="G35" s="28" t="s">
        <v>52</v>
      </c>
      <c r="H35" s="31" t="s">
        <v>121</v>
      </c>
      <c r="I35" s="32">
        <v>2111.369014</v>
      </c>
      <c r="J35" s="29">
        <v>340.265015</v>
      </c>
      <c r="K35" s="30">
        <v>2451.634029</v>
      </c>
      <c r="L35" s="29">
        <v>5312.315139</v>
      </c>
      <c r="M35" s="29">
        <v>1014.595007</v>
      </c>
      <c r="N35" s="33">
        <v>6326.910146</v>
      </c>
      <c r="O35" s="32">
        <v>1340.430528</v>
      </c>
      <c r="P35" s="29">
        <v>159.961503</v>
      </c>
      <c r="Q35" s="30">
        <v>1500.392031</v>
      </c>
      <c r="R35" s="29">
        <v>2505.994485</v>
      </c>
      <c r="S35" s="29">
        <v>338.669979</v>
      </c>
      <c r="T35" s="33">
        <v>2844.664464</v>
      </c>
      <c r="U35" s="19">
        <f>+((K35/Q35)-1)*100</f>
        <v>63.399563470488715</v>
      </c>
      <c r="V35" s="24" t="s">
        <v>18</v>
      </c>
    </row>
    <row r="36" spans="1:22" ht="15">
      <c r="A36" s="27" t="s">
        <v>9</v>
      </c>
      <c r="B36" s="28" t="s">
        <v>25</v>
      </c>
      <c r="C36" s="28" t="s">
        <v>37</v>
      </c>
      <c r="D36" s="28" t="s">
        <v>122</v>
      </c>
      <c r="E36" s="28" t="s">
        <v>124</v>
      </c>
      <c r="F36" s="28" t="s">
        <v>52</v>
      </c>
      <c r="G36" s="28" t="s">
        <v>52</v>
      </c>
      <c r="H36" s="31" t="s">
        <v>123</v>
      </c>
      <c r="I36" s="32">
        <v>1951.060242</v>
      </c>
      <c r="J36" s="29">
        <v>113.106481</v>
      </c>
      <c r="K36" s="30">
        <v>2064.166723</v>
      </c>
      <c r="L36" s="29">
        <v>4868.566127</v>
      </c>
      <c r="M36" s="29">
        <v>325.256671</v>
      </c>
      <c r="N36" s="33">
        <v>5193.822798</v>
      </c>
      <c r="O36" s="32">
        <v>1324.2888</v>
      </c>
      <c r="P36" s="29">
        <v>122.26488</v>
      </c>
      <c r="Q36" s="30">
        <v>1446.55368</v>
      </c>
      <c r="R36" s="29">
        <v>4076.8326</v>
      </c>
      <c r="S36" s="29">
        <v>362.47018</v>
      </c>
      <c r="T36" s="33">
        <v>4439.30278</v>
      </c>
      <c r="U36" s="19">
        <f>+((K36/Q36)-1)*100</f>
        <v>42.69548040553877</v>
      </c>
      <c r="V36" s="25">
        <f>+((N36/T36)-1)*100</f>
        <v>16.9963630640215</v>
      </c>
    </row>
    <row r="37" spans="1:22" ht="15">
      <c r="A37" s="27" t="s">
        <v>9</v>
      </c>
      <c r="B37" s="28" t="s">
        <v>25</v>
      </c>
      <c r="C37" s="28" t="s">
        <v>26</v>
      </c>
      <c r="D37" s="28" t="s">
        <v>116</v>
      </c>
      <c r="E37" s="28" t="s">
        <v>117</v>
      </c>
      <c r="F37" s="28" t="s">
        <v>29</v>
      </c>
      <c r="G37" s="28" t="s">
        <v>78</v>
      </c>
      <c r="H37" s="31" t="s">
        <v>118</v>
      </c>
      <c r="I37" s="32">
        <v>229.408123</v>
      </c>
      <c r="J37" s="29">
        <v>5.8424</v>
      </c>
      <c r="K37" s="30">
        <v>235.250523</v>
      </c>
      <c r="L37" s="29">
        <v>648.709715</v>
      </c>
      <c r="M37" s="29">
        <v>16.625757</v>
      </c>
      <c r="N37" s="33">
        <v>665.335473</v>
      </c>
      <c r="O37" s="32">
        <v>157.694465</v>
      </c>
      <c r="P37" s="29">
        <v>4.505749</v>
      </c>
      <c r="Q37" s="30">
        <v>162.200214</v>
      </c>
      <c r="R37" s="29">
        <v>601.163404</v>
      </c>
      <c r="S37" s="29">
        <v>16.331623</v>
      </c>
      <c r="T37" s="33">
        <v>617.495027</v>
      </c>
      <c r="U37" s="19">
        <f>+((K37/Q37)-1)*100</f>
        <v>45.03712245410478</v>
      </c>
      <c r="V37" s="25">
        <f>+((N37/T37)-1)*100</f>
        <v>7.747503041834203</v>
      </c>
    </row>
    <row r="38" spans="1:22" ht="15">
      <c r="A38" s="27" t="s">
        <v>9</v>
      </c>
      <c r="B38" s="28" t="s">
        <v>25</v>
      </c>
      <c r="C38" s="28" t="s">
        <v>37</v>
      </c>
      <c r="D38" s="28" t="s">
        <v>114</v>
      </c>
      <c r="E38" s="37" t="s">
        <v>115</v>
      </c>
      <c r="F38" s="28" t="s">
        <v>40</v>
      </c>
      <c r="G38" s="28" t="s">
        <v>41</v>
      </c>
      <c r="H38" s="31" t="s">
        <v>41</v>
      </c>
      <c r="I38" s="32">
        <v>86.587068</v>
      </c>
      <c r="J38" s="29">
        <v>0</v>
      </c>
      <c r="K38" s="30">
        <v>86.587068</v>
      </c>
      <c r="L38" s="29">
        <v>294.637832</v>
      </c>
      <c r="M38" s="29">
        <v>0</v>
      </c>
      <c r="N38" s="33">
        <v>294.637832</v>
      </c>
      <c r="O38" s="32">
        <v>54.000466</v>
      </c>
      <c r="P38" s="29">
        <v>0</v>
      </c>
      <c r="Q38" s="30">
        <v>54.000466</v>
      </c>
      <c r="R38" s="29">
        <v>161.584485</v>
      </c>
      <c r="S38" s="29">
        <v>0</v>
      </c>
      <c r="T38" s="33">
        <v>161.584485</v>
      </c>
      <c r="U38" s="19">
        <f>+((K38/Q38)-1)*100</f>
        <v>60.345038503926986</v>
      </c>
      <c r="V38" s="25">
        <f>+((N38/T38)-1)*100</f>
        <v>82.34289758698058</v>
      </c>
    </row>
    <row r="39" spans="1:22" ht="15">
      <c r="A39" s="27" t="s">
        <v>9</v>
      </c>
      <c r="B39" s="28" t="s">
        <v>25</v>
      </c>
      <c r="C39" s="28" t="s">
        <v>37</v>
      </c>
      <c r="D39" s="28" t="s">
        <v>125</v>
      </c>
      <c r="E39" s="28" t="s">
        <v>127</v>
      </c>
      <c r="F39" s="28" t="s">
        <v>95</v>
      </c>
      <c r="G39" s="28" t="s">
        <v>96</v>
      </c>
      <c r="H39" s="31" t="s">
        <v>128</v>
      </c>
      <c r="I39" s="32">
        <v>722.7792</v>
      </c>
      <c r="J39" s="29">
        <v>50.5041</v>
      </c>
      <c r="K39" s="30">
        <v>773.2833</v>
      </c>
      <c r="L39" s="29">
        <v>2208.528</v>
      </c>
      <c r="M39" s="29">
        <v>138.27</v>
      </c>
      <c r="N39" s="33">
        <v>2346.798</v>
      </c>
      <c r="O39" s="32">
        <v>0</v>
      </c>
      <c r="P39" s="29">
        <v>947.4546</v>
      </c>
      <c r="Q39" s="30">
        <v>947.4546</v>
      </c>
      <c r="R39" s="29">
        <v>0</v>
      </c>
      <c r="S39" s="29">
        <v>2612.6728</v>
      </c>
      <c r="T39" s="33">
        <v>2612.6728</v>
      </c>
      <c r="U39" s="19">
        <f t="shared" si="1"/>
        <v>-18.383076086178697</v>
      </c>
      <c r="V39" s="25">
        <f t="shared" si="2"/>
        <v>-10.176352737319426</v>
      </c>
    </row>
    <row r="40" spans="1:22" ht="15">
      <c r="A40" s="27" t="s">
        <v>9</v>
      </c>
      <c r="B40" s="28" t="s">
        <v>25</v>
      </c>
      <c r="C40" s="28" t="s">
        <v>37</v>
      </c>
      <c r="D40" s="28" t="s">
        <v>125</v>
      </c>
      <c r="E40" s="47" t="s">
        <v>190</v>
      </c>
      <c r="F40" s="28" t="s">
        <v>95</v>
      </c>
      <c r="G40" s="28" t="s">
        <v>126</v>
      </c>
      <c r="H40" s="31" t="s">
        <v>126</v>
      </c>
      <c r="I40" s="32">
        <v>443.4969</v>
      </c>
      <c r="J40" s="29">
        <v>70.2518</v>
      </c>
      <c r="K40" s="30">
        <v>513.7487</v>
      </c>
      <c r="L40" s="29">
        <v>741.9391</v>
      </c>
      <c r="M40" s="29">
        <v>147.4537</v>
      </c>
      <c r="N40" s="33">
        <v>889.3928</v>
      </c>
      <c r="O40" s="32">
        <v>245.1264</v>
      </c>
      <c r="P40" s="29">
        <v>72.1773</v>
      </c>
      <c r="Q40" s="30">
        <v>317.3037</v>
      </c>
      <c r="R40" s="29">
        <v>1918.2998</v>
      </c>
      <c r="S40" s="29">
        <v>359.1322</v>
      </c>
      <c r="T40" s="33">
        <v>2277.432</v>
      </c>
      <c r="U40" s="19">
        <f t="shared" si="1"/>
        <v>61.910718343341095</v>
      </c>
      <c r="V40" s="25">
        <f t="shared" si="2"/>
        <v>-60.94755847814556</v>
      </c>
    </row>
    <row r="41" spans="1:22" ht="15">
      <c r="A41" s="27" t="s">
        <v>9</v>
      </c>
      <c r="B41" s="28" t="s">
        <v>25</v>
      </c>
      <c r="C41" s="28" t="s">
        <v>37</v>
      </c>
      <c r="D41" s="28" t="s">
        <v>125</v>
      </c>
      <c r="E41" s="28" t="s">
        <v>129</v>
      </c>
      <c r="F41" s="28" t="s">
        <v>95</v>
      </c>
      <c r="G41" s="28" t="s">
        <v>96</v>
      </c>
      <c r="H41" s="31" t="s">
        <v>128</v>
      </c>
      <c r="I41" s="32">
        <v>22.1364</v>
      </c>
      <c r="J41" s="29">
        <v>1.6086</v>
      </c>
      <c r="K41" s="30">
        <v>23.745</v>
      </c>
      <c r="L41" s="29">
        <v>68.7755</v>
      </c>
      <c r="M41" s="29">
        <v>4.3673</v>
      </c>
      <c r="N41" s="33">
        <v>73.1428</v>
      </c>
      <c r="O41" s="32">
        <v>0</v>
      </c>
      <c r="P41" s="29">
        <v>20.9928</v>
      </c>
      <c r="Q41" s="30">
        <v>20.9928</v>
      </c>
      <c r="R41" s="29">
        <v>0</v>
      </c>
      <c r="S41" s="29">
        <v>71.1331</v>
      </c>
      <c r="T41" s="33">
        <v>71.1331</v>
      </c>
      <c r="U41" s="19">
        <f t="shared" si="1"/>
        <v>13.110209214587876</v>
      </c>
      <c r="V41" s="25">
        <f t="shared" si="2"/>
        <v>2.825266999470011</v>
      </c>
    </row>
    <row r="42" spans="1:22" ht="15">
      <c r="A42" s="27" t="s">
        <v>9</v>
      </c>
      <c r="B42" s="28" t="s">
        <v>25</v>
      </c>
      <c r="C42" s="28" t="s">
        <v>37</v>
      </c>
      <c r="D42" s="28" t="s">
        <v>130</v>
      </c>
      <c r="E42" s="28" t="s">
        <v>131</v>
      </c>
      <c r="F42" s="28" t="s">
        <v>65</v>
      </c>
      <c r="G42" s="28" t="s">
        <v>132</v>
      </c>
      <c r="H42" s="31" t="s">
        <v>132</v>
      </c>
      <c r="I42" s="32">
        <v>614.304865</v>
      </c>
      <c r="J42" s="29">
        <v>4.559055</v>
      </c>
      <c r="K42" s="30">
        <v>618.86392</v>
      </c>
      <c r="L42" s="29">
        <v>2015.504254</v>
      </c>
      <c r="M42" s="29">
        <v>13.334226</v>
      </c>
      <c r="N42" s="33">
        <v>2028.838481</v>
      </c>
      <c r="O42" s="32">
        <v>845.355052</v>
      </c>
      <c r="P42" s="29">
        <v>5.670313</v>
      </c>
      <c r="Q42" s="30">
        <v>851.025365</v>
      </c>
      <c r="R42" s="29">
        <v>2288.556742</v>
      </c>
      <c r="S42" s="29">
        <v>29.557764</v>
      </c>
      <c r="T42" s="33">
        <v>2318.114506</v>
      </c>
      <c r="U42" s="19">
        <f t="shared" si="1"/>
        <v>-27.280202746953375</v>
      </c>
      <c r="V42" s="25">
        <f t="shared" si="2"/>
        <v>-12.478935973665827</v>
      </c>
    </row>
    <row r="43" spans="1:22" ht="15">
      <c r="A43" s="27" t="s">
        <v>9</v>
      </c>
      <c r="B43" s="28" t="s">
        <v>25</v>
      </c>
      <c r="C43" s="28" t="s">
        <v>37</v>
      </c>
      <c r="D43" s="28" t="s">
        <v>133</v>
      </c>
      <c r="E43" s="28" t="s">
        <v>134</v>
      </c>
      <c r="F43" s="28" t="s">
        <v>95</v>
      </c>
      <c r="G43" s="28" t="s">
        <v>135</v>
      </c>
      <c r="H43" s="31" t="s">
        <v>135</v>
      </c>
      <c r="I43" s="32">
        <v>246.700206</v>
      </c>
      <c r="J43" s="29">
        <v>60.028686</v>
      </c>
      <c r="K43" s="30">
        <v>306.728892</v>
      </c>
      <c r="L43" s="29">
        <v>782.052283</v>
      </c>
      <c r="M43" s="29">
        <v>194.013125</v>
      </c>
      <c r="N43" s="33">
        <v>976.065407</v>
      </c>
      <c r="O43" s="32">
        <v>226.099028</v>
      </c>
      <c r="P43" s="29">
        <v>61.939448</v>
      </c>
      <c r="Q43" s="30">
        <v>288.038476</v>
      </c>
      <c r="R43" s="29">
        <v>701.504651</v>
      </c>
      <c r="S43" s="29">
        <v>164.871291</v>
      </c>
      <c r="T43" s="33">
        <v>866.375942</v>
      </c>
      <c r="U43" s="19">
        <f t="shared" si="1"/>
        <v>6.488860883988279</v>
      </c>
      <c r="V43" s="25">
        <f t="shared" si="2"/>
        <v>12.660723790042638</v>
      </c>
    </row>
    <row r="44" spans="1:22" ht="15">
      <c r="A44" s="27" t="s">
        <v>9</v>
      </c>
      <c r="B44" s="28" t="s">
        <v>25</v>
      </c>
      <c r="C44" s="28" t="s">
        <v>37</v>
      </c>
      <c r="D44" s="28" t="s">
        <v>165</v>
      </c>
      <c r="E44" s="28" t="s">
        <v>136</v>
      </c>
      <c r="F44" s="28" t="s">
        <v>29</v>
      </c>
      <c r="G44" s="28" t="s">
        <v>61</v>
      </c>
      <c r="H44" s="31" t="s">
        <v>181</v>
      </c>
      <c r="I44" s="32">
        <v>164.179767</v>
      </c>
      <c r="J44" s="29">
        <v>45.807455</v>
      </c>
      <c r="K44" s="30">
        <v>209.987222</v>
      </c>
      <c r="L44" s="29">
        <v>363.059309</v>
      </c>
      <c r="M44" s="29">
        <v>101.26269</v>
      </c>
      <c r="N44" s="33">
        <v>464.321999</v>
      </c>
      <c r="O44" s="32">
        <v>65.4075</v>
      </c>
      <c r="P44" s="29">
        <v>24.992378</v>
      </c>
      <c r="Q44" s="30">
        <v>90.399878</v>
      </c>
      <c r="R44" s="29">
        <v>172.372439</v>
      </c>
      <c r="S44" s="29">
        <v>72.741787</v>
      </c>
      <c r="T44" s="33">
        <v>245.114226</v>
      </c>
      <c r="U44" s="18" t="s">
        <v>18</v>
      </c>
      <c r="V44" s="25">
        <f t="shared" si="2"/>
        <v>89.43086518364707</v>
      </c>
    </row>
    <row r="45" spans="1:22" ht="15">
      <c r="A45" s="27" t="s">
        <v>9</v>
      </c>
      <c r="B45" s="28" t="s">
        <v>25</v>
      </c>
      <c r="C45" s="28" t="s">
        <v>37</v>
      </c>
      <c r="D45" s="28" t="s">
        <v>166</v>
      </c>
      <c r="E45" s="38" t="s">
        <v>94</v>
      </c>
      <c r="F45" s="28" t="s">
        <v>95</v>
      </c>
      <c r="G45" s="28" t="s">
        <v>96</v>
      </c>
      <c r="H45" s="31" t="s">
        <v>97</v>
      </c>
      <c r="I45" s="32">
        <v>79.475325</v>
      </c>
      <c r="J45" s="29">
        <v>13.637939</v>
      </c>
      <c r="K45" s="30">
        <v>93.113264</v>
      </c>
      <c r="L45" s="29">
        <v>270.09993</v>
      </c>
      <c r="M45" s="29">
        <v>59.922127</v>
      </c>
      <c r="N45" s="33">
        <v>330.022058</v>
      </c>
      <c r="O45" s="32">
        <v>159.739745</v>
      </c>
      <c r="P45" s="29">
        <v>11.370208</v>
      </c>
      <c r="Q45" s="30">
        <v>171.109953</v>
      </c>
      <c r="R45" s="29">
        <v>336.618187</v>
      </c>
      <c r="S45" s="29">
        <v>16.637517</v>
      </c>
      <c r="T45" s="33">
        <v>353.255704</v>
      </c>
      <c r="U45" s="19">
        <f t="shared" si="1"/>
        <v>-45.58278909701997</v>
      </c>
      <c r="V45" s="25">
        <f t="shared" si="2"/>
        <v>-6.577005193948682</v>
      </c>
    </row>
    <row r="46" spans="1:22" ht="15">
      <c r="A46" s="27" t="s">
        <v>9</v>
      </c>
      <c r="B46" s="28" t="s">
        <v>25</v>
      </c>
      <c r="C46" s="28" t="s">
        <v>26</v>
      </c>
      <c r="D46" s="28" t="s">
        <v>137</v>
      </c>
      <c r="E46" s="38" t="s">
        <v>138</v>
      </c>
      <c r="F46" s="28" t="s">
        <v>29</v>
      </c>
      <c r="G46" s="28" t="s">
        <v>30</v>
      </c>
      <c r="H46" s="31" t="s">
        <v>31</v>
      </c>
      <c r="I46" s="32">
        <v>0</v>
      </c>
      <c r="J46" s="29">
        <v>0</v>
      </c>
      <c r="K46" s="30">
        <v>0</v>
      </c>
      <c r="L46" s="29">
        <v>134.049595</v>
      </c>
      <c r="M46" s="29">
        <v>9.673128</v>
      </c>
      <c r="N46" s="33">
        <v>143.722723</v>
      </c>
      <c r="O46" s="32">
        <v>44.35011</v>
      </c>
      <c r="P46" s="29">
        <v>1.0738</v>
      </c>
      <c r="Q46" s="30">
        <v>45.42391</v>
      </c>
      <c r="R46" s="29">
        <v>44.35011</v>
      </c>
      <c r="S46" s="29">
        <v>1.0738</v>
      </c>
      <c r="T46" s="33">
        <v>45.42391</v>
      </c>
      <c r="U46" s="18" t="s">
        <v>18</v>
      </c>
      <c r="V46" s="24" t="s">
        <v>18</v>
      </c>
    </row>
    <row r="47" spans="1:22" ht="15">
      <c r="A47" s="27" t="s">
        <v>9</v>
      </c>
      <c r="B47" s="28" t="s">
        <v>25</v>
      </c>
      <c r="C47" s="28" t="s">
        <v>26</v>
      </c>
      <c r="D47" s="28" t="s">
        <v>139</v>
      </c>
      <c r="E47" s="47" t="s">
        <v>30</v>
      </c>
      <c r="F47" s="28" t="s">
        <v>29</v>
      </c>
      <c r="G47" s="28" t="s">
        <v>30</v>
      </c>
      <c r="H47" s="31" t="s">
        <v>140</v>
      </c>
      <c r="I47" s="32">
        <v>0</v>
      </c>
      <c r="J47" s="29">
        <v>0</v>
      </c>
      <c r="K47" s="30">
        <v>0</v>
      </c>
      <c r="L47" s="29">
        <v>93.204006</v>
      </c>
      <c r="M47" s="29">
        <v>0</v>
      </c>
      <c r="N47" s="33">
        <v>93.204006</v>
      </c>
      <c r="O47" s="32">
        <v>22.761984</v>
      </c>
      <c r="P47" s="29">
        <v>0</v>
      </c>
      <c r="Q47" s="30">
        <v>22.761984</v>
      </c>
      <c r="R47" s="29">
        <v>151.131984</v>
      </c>
      <c r="S47" s="29">
        <v>0</v>
      </c>
      <c r="T47" s="33">
        <v>151.131984</v>
      </c>
      <c r="U47" s="18" t="s">
        <v>18</v>
      </c>
      <c r="V47" s="25">
        <f t="shared" si="2"/>
        <v>-38.32939690648141</v>
      </c>
    </row>
    <row r="48" spans="1:22" ht="15">
      <c r="A48" s="27" t="s">
        <v>9</v>
      </c>
      <c r="B48" s="28" t="s">
        <v>25</v>
      </c>
      <c r="C48" s="28" t="s">
        <v>37</v>
      </c>
      <c r="D48" s="28" t="s">
        <v>141</v>
      </c>
      <c r="E48" s="47" t="s">
        <v>142</v>
      </c>
      <c r="F48" s="28" t="s">
        <v>52</v>
      </c>
      <c r="G48" s="28" t="s">
        <v>52</v>
      </c>
      <c r="H48" s="31" t="s">
        <v>123</v>
      </c>
      <c r="I48" s="32">
        <v>612.490368</v>
      </c>
      <c r="J48" s="29">
        <v>80.960343</v>
      </c>
      <c r="K48" s="30">
        <v>693.450711</v>
      </c>
      <c r="L48" s="29">
        <v>1910.759539</v>
      </c>
      <c r="M48" s="29">
        <v>234.337215</v>
      </c>
      <c r="N48" s="33">
        <v>2145.096754</v>
      </c>
      <c r="O48" s="32">
        <v>359.760322</v>
      </c>
      <c r="P48" s="29">
        <v>54.805475</v>
      </c>
      <c r="Q48" s="30">
        <v>414.565797</v>
      </c>
      <c r="R48" s="29">
        <v>982.37401</v>
      </c>
      <c r="S48" s="29">
        <v>178.215354</v>
      </c>
      <c r="T48" s="33">
        <v>1160.589364</v>
      </c>
      <c r="U48" s="19">
        <f t="shared" si="1"/>
        <v>67.27156847432833</v>
      </c>
      <c r="V48" s="25">
        <f t="shared" si="2"/>
        <v>84.82822784166063</v>
      </c>
    </row>
    <row r="49" spans="1:22" ht="15">
      <c r="A49" s="27" t="s">
        <v>9</v>
      </c>
      <c r="B49" s="28" t="s">
        <v>25</v>
      </c>
      <c r="C49" s="28" t="s">
        <v>37</v>
      </c>
      <c r="D49" s="28" t="s">
        <v>141</v>
      </c>
      <c r="E49" s="47" t="s">
        <v>143</v>
      </c>
      <c r="F49" s="28" t="s">
        <v>144</v>
      </c>
      <c r="G49" s="28" t="s">
        <v>145</v>
      </c>
      <c r="H49" s="31" t="s">
        <v>143</v>
      </c>
      <c r="I49" s="32">
        <v>145.247942</v>
      </c>
      <c r="J49" s="29">
        <v>12.884784</v>
      </c>
      <c r="K49" s="30">
        <v>158.132726</v>
      </c>
      <c r="L49" s="29">
        <v>473.329878</v>
      </c>
      <c r="M49" s="29">
        <v>55.225206</v>
      </c>
      <c r="N49" s="33">
        <v>528.555083</v>
      </c>
      <c r="O49" s="32">
        <v>210.39377</v>
      </c>
      <c r="P49" s="29">
        <v>35.845936</v>
      </c>
      <c r="Q49" s="30">
        <v>246.239707</v>
      </c>
      <c r="R49" s="29">
        <v>745.208043</v>
      </c>
      <c r="S49" s="29">
        <v>92.981892</v>
      </c>
      <c r="T49" s="33">
        <v>838.189935</v>
      </c>
      <c r="U49" s="19">
        <f t="shared" si="1"/>
        <v>-35.78098027870055</v>
      </c>
      <c r="V49" s="25">
        <f t="shared" si="2"/>
        <v>-36.94089359352664</v>
      </c>
    </row>
    <row r="50" spans="1:22" ht="15">
      <c r="A50" s="27" t="s">
        <v>9</v>
      </c>
      <c r="B50" s="28" t="s">
        <v>25</v>
      </c>
      <c r="C50" s="28" t="s">
        <v>37</v>
      </c>
      <c r="D50" s="28" t="s">
        <v>148</v>
      </c>
      <c r="E50" s="38" t="s">
        <v>149</v>
      </c>
      <c r="F50" s="28" t="s">
        <v>95</v>
      </c>
      <c r="G50" s="28" t="s">
        <v>100</v>
      </c>
      <c r="H50" s="31" t="s">
        <v>101</v>
      </c>
      <c r="I50" s="32">
        <v>1283.460698</v>
      </c>
      <c r="J50" s="29">
        <v>116.334179</v>
      </c>
      <c r="K50" s="30">
        <v>1399.794877</v>
      </c>
      <c r="L50" s="29">
        <v>3559.041893</v>
      </c>
      <c r="M50" s="29">
        <v>343.79872</v>
      </c>
      <c r="N50" s="33">
        <v>3902.840614</v>
      </c>
      <c r="O50" s="32">
        <v>1426.979874</v>
      </c>
      <c r="P50" s="29">
        <v>124.006051</v>
      </c>
      <c r="Q50" s="30">
        <v>1550.985925</v>
      </c>
      <c r="R50" s="29">
        <v>3677.252202</v>
      </c>
      <c r="S50" s="29">
        <v>387.832879</v>
      </c>
      <c r="T50" s="33">
        <v>4065.085081</v>
      </c>
      <c r="U50" s="19">
        <f t="shared" si="1"/>
        <v>-9.748060608609322</v>
      </c>
      <c r="V50" s="25">
        <f t="shared" si="2"/>
        <v>-3.9911702650043512</v>
      </c>
    </row>
    <row r="51" spans="1:22" ht="15">
      <c r="A51" s="27" t="s">
        <v>9</v>
      </c>
      <c r="B51" s="28" t="s">
        <v>25</v>
      </c>
      <c r="C51" s="28" t="s">
        <v>37</v>
      </c>
      <c r="D51" s="28" t="s">
        <v>167</v>
      </c>
      <c r="E51" s="38" t="s">
        <v>168</v>
      </c>
      <c r="F51" s="28" t="s">
        <v>52</v>
      </c>
      <c r="G51" s="28" t="s">
        <v>52</v>
      </c>
      <c r="H51" s="31" t="s">
        <v>169</v>
      </c>
      <c r="I51" s="32">
        <v>1292.9829</v>
      </c>
      <c r="J51" s="29">
        <v>324.1711</v>
      </c>
      <c r="K51" s="30">
        <v>1617.154</v>
      </c>
      <c r="L51" s="29">
        <v>2278.5724</v>
      </c>
      <c r="M51" s="29">
        <v>547.7077</v>
      </c>
      <c r="N51" s="33">
        <v>2826.2801</v>
      </c>
      <c r="O51" s="32">
        <v>0</v>
      </c>
      <c r="P51" s="29">
        <v>0</v>
      </c>
      <c r="Q51" s="30">
        <v>0</v>
      </c>
      <c r="R51" s="29">
        <v>0</v>
      </c>
      <c r="S51" s="29">
        <v>0</v>
      </c>
      <c r="T51" s="33">
        <v>0</v>
      </c>
      <c r="U51" s="18" t="s">
        <v>18</v>
      </c>
      <c r="V51" s="24" t="s">
        <v>18</v>
      </c>
    </row>
    <row r="52" spans="1:22" ht="15">
      <c r="A52" s="27" t="s">
        <v>9</v>
      </c>
      <c r="B52" s="28" t="s">
        <v>25</v>
      </c>
      <c r="C52" s="28" t="s">
        <v>37</v>
      </c>
      <c r="D52" s="28" t="s">
        <v>146</v>
      </c>
      <c r="E52" s="38" t="s">
        <v>147</v>
      </c>
      <c r="F52" s="28" t="s">
        <v>57</v>
      </c>
      <c r="G52" s="28" t="s">
        <v>58</v>
      </c>
      <c r="H52" s="31" t="s">
        <v>70</v>
      </c>
      <c r="I52" s="32">
        <v>163.029419</v>
      </c>
      <c r="J52" s="29">
        <v>36.234582</v>
      </c>
      <c r="K52" s="30">
        <v>199.264001</v>
      </c>
      <c r="L52" s="29">
        <v>537.791756</v>
      </c>
      <c r="M52" s="29">
        <v>102.620391</v>
      </c>
      <c r="N52" s="33">
        <v>640.412147</v>
      </c>
      <c r="O52" s="32">
        <v>124.3166</v>
      </c>
      <c r="P52" s="29">
        <v>23.359865</v>
      </c>
      <c r="Q52" s="30">
        <v>147.676465</v>
      </c>
      <c r="R52" s="29">
        <v>292.021199</v>
      </c>
      <c r="S52" s="29">
        <v>64.765944</v>
      </c>
      <c r="T52" s="33">
        <v>356.787143</v>
      </c>
      <c r="U52" s="19">
        <f t="shared" si="1"/>
        <v>34.932808013788794</v>
      </c>
      <c r="V52" s="25">
        <f t="shared" si="2"/>
        <v>79.49417728878194</v>
      </c>
    </row>
    <row r="53" spans="1:22" ht="15">
      <c r="A53" s="27" t="s">
        <v>9</v>
      </c>
      <c r="B53" s="28" t="s">
        <v>25</v>
      </c>
      <c r="C53" s="28" t="s">
        <v>26</v>
      </c>
      <c r="D53" s="28" t="s">
        <v>182</v>
      </c>
      <c r="E53" s="38" t="s">
        <v>183</v>
      </c>
      <c r="F53" s="28" t="s">
        <v>95</v>
      </c>
      <c r="G53" s="28" t="s">
        <v>184</v>
      </c>
      <c r="H53" s="31" t="s">
        <v>184</v>
      </c>
      <c r="I53" s="32">
        <v>16.45</v>
      </c>
      <c r="J53" s="29">
        <v>0</v>
      </c>
      <c r="K53" s="30">
        <v>16.45</v>
      </c>
      <c r="L53" s="29">
        <v>35.25</v>
      </c>
      <c r="M53" s="29">
        <v>0</v>
      </c>
      <c r="N53" s="33">
        <v>35.25</v>
      </c>
      <c r="O53" s="32">
        <v>0</v>
      </c>
      <c r="P53" s="29">
        <v>0</v>
      </c>
      <c r="Q53" s="30">
        <v>0</v>
      </c>
      <c r="R53" s="29">
        <v>0</v>
      </c>
      <c r="S53" s="29">
        <v>0</v>
      </c>
      <c r="T53" s="33">
        <v>0</v>
      </c>
      <c r="U53" s="18" t="s">
        <v>18</v>
      </c>
      <c r="V53" s="24" t="s">
        <v>18</v>
      </c>
    </row>
    <row r="54" spans="1:22" ht="15">
      <c r="A54" s="27" t="s">
        <v>9</v>
      </c>
      <c r="B54" s="28" t="s">
        <v>25</v>
      </c>
      <c r="C54" s="28" t="s">
        <v>26</v>
      </c>
      <c r="D54" s="28" t="s">
        <v>157</v>
      </c>
      <c r="E54" s="38" t="s">
        <v>150</v>
      </c>
      <c r="F54" s="28" t="s">
        <v>29</v>
      </c>
      <c r="G54" s="28" t="s">
        <v>104</v>
      </c>
      <c r="H54" s="31" t="s">
        <v>150</v>
      </c>
      <c r="I54" s="32">
        <v>0</v>
      </c>
      <c r="J54" s="29">
        <v>0</v>
      </c>
      <c r="K54" s="30">
        <v>0</v>
      </c>
      <c r="L54" s="29">
        <v>0</v>
      </c>
      <c r="M54" s="29">
        <v>0</v>
      </c>
      <c r="N54" s="33">
        <v>0</v>
      </c>
      <c r="O54" s="32">
        <v>0</v>
      </c>
      <c r="P54" s="29">
        <v>0</v>
      </c>
      <c r="Q54" s="30">
        <v>0</v>
      </c>
      <c r="R54" s="29">
        <v>0</v>
      </c>
      <c r="S54" s="29">
        <v>3.81078</v>
      </c>
      <c r="T54" s="33">
        <v>3.81078</v>
      </c>
      <c r="U54" s="18" t="s">
        <v>18</v>
      </c>
      <c r="V54" s="24" t="s">
        <v>18</v>
      </c>
    </row>
    <row r="55" spans="1:22" ht="15">
      <c r="A55" s="27" t="s">
        <v>9</v>
      </c>
      <c r="B55" s="28" t="s">
        <v>25</v>
      </c>
      <c r="C55" s="28" t="s">
        <v>37</v>
      </c>
      <c r="D55" s="28" t="s">
        <v>151</v>
      </c>
      <c r="E55" s="28" t="s">
        <v>131</v>
      </c>
      <c r="F55" s="28" t="s">
        <v>57</v>
      </c>
      <c r="G55" s="28" t="s">
        <v>58</v>
      </c>
      <c r="H55" s="31" t="s">
        <v>58</v>
      </c>
      <c r="I55" s="32">
        <v>1468.794112</v>
      </c>
      <c r="J55" s="29">
        <v>92.562031</v>
      </c>
      <c r="K55" s="30">
        <v>1561.356144</v>
      </c>
      <c r="L55" s="29">
        <v>4533.337747</v>
      </c>
      <c r="M55" s="29">
        <v>297.186611</v>
      </c>
      <c r="N55" s="33">
        <v>4830.524358</v>
      </c>
      <c r="O55" s="32">
        <v>1161.724443</v>
      </c>
      <c r="P55" s="29">
        <v>105.909582</v>
      </c>
      <c r="Q55" s="30">
        <v>1267.634025</v>
      </c>
      <c r="R55" s="29">
        <v>3018.920146</v>
      </c>
      <c r="S55" s="29">
        <v>275.627531</v>
      </c>
      <c r="T55" s="33">
        <v>3294.547677</v>
      </c>
      <c r="U55" s="19">
        <f t="shared" si="1"/>
        <v>23.170892639932106</v>
      </c>
      <c r="V55" s="25">
        <f t="shared" si="2"/>
        <v>46.6217772995974</v>
      </c>
    </row>
    <row r="56" spans="1:22" ht="15">
      <c r="A56" s="27" t="s">
        <v>9</v>
      </c>
      <c r="B56" s="28" t="s">
        <v>25</v>
      </c>
      <c r="C56" s="28" t="s">
        <v>37</v>
      </c>
      <c r="D56" s="28" t="s">
        <v>151</v>
      </c>
      <c r="E56" s="38" t="s">
        <v>152</v>
      </c>
      <c r="F56" s="28" t="s">
        <v>57</v>
      </c>
      <c r="G56" s="28" t="s">
        <v>58</v>
      </c>
      <c r="H56" s="31" t="s">
        <v>153</v>
      </c>
      <c r="I56" s="32">
        <v>429.561325</v>
      </c>
      <c r="J56" s="29">
        <v>41.598714</v>
      </c>
      <c r="K56" s="30">
        <v>471.160039</v>
      </c>
      <c r="L56" s="29">
        <v>1867.497116</v>
      </c>
      <c r="M56" s="29">
        <v>156.722947</v>
      </c>
      <c r="N56" s="33">
        <v>2024.220063</v>
      </c>
      <c r="O56" s="32">
        <v>348.975545</v>
      </c>
      <c r="P56" s="29">
        <v>29.605897</v>
      </c>
      <c r="Q56" s="30">
        <v>378.581442</v>
      </c>
      <c r="R56" s="29">
        <v>1196.153485</v>
      </c>
      <c r="S56" s="29">
        <v>112.793049</v>
      </c>
      <c r="T56" s="33">
        <v>1308.946534</v>
      </c>
      <c r="U56" s="19">
        <f t="shared" si="1"/>
        <v>24.454076911672807</v>
      </c>
      <c r="V56" s="25">
        <f t="shared" si="2"/>
        <v>54.644976736689244</v>
      </c>
    </row>
    <row r="57" spans="1:22" ht="15">
      <c r="A57" s="27" t="s">
        <v>9</v>
      </c>
      <c r="B57" s="28" t="s">
        <v>25</v>
      </c>
      <c r="C57" s="28" t="s">
        <v>37</v>
      </c>
      <c r="D57" s="28" t="s">
        <v>151</v>
      </c>
      <c r="E57" s="38" t="s">
        <v>154</v>
      </c>
      <c r="F57" s="28" t="s">
        <v>57</v>
      </c>
      <c r="G57" s="28" t="s">
        <v>58</v>
      </c>
      <c r="H57" s="31" t="s">
        <v>58</v>
      </c>
      <c r="I57" s="32">
        <v>137.610545</v>
      </c>
      <c r="J57" s="29">
        <v>7.544597</v>
      </c>
      <c r="K57" s="30">
        <v>145.155142</v>
      </c>
      <c r="L57" s="29">
        <v>312.455664</v>
      </c>
      <c r="M57" s="29">
        <v>21.610167</v>
      </c>
      <c r="N57" s="33">
        <v>334.065831</v>
      </c>
      <c r="O57" s="32">
        <v>98.173808</v>
      </c>
      <c r="P57" s="29">
        <v>10.938198</v>
      </c>
      <c r="Q57" s="30">
        <v>109.112006</v>
      </c>
      <c r="R57" s="29">
        <v>248.824269</v>
      </c>
      <c r="S57" s="29">
        <v>26.320858</v>
      </c>
      <c r="T57" s="33">
        <v>275.145127</v>
      </c>
      <c r="U57" s="19">
        <f t="shared" si="1"/>
        <v>33.03315310690926</v>
      </c>
      <c r="V57" s="25">
        <f t="shared" si="2"/>
        <v>21.414409421832147</v>
      </c>
    </row>
    <row r="58" spans="1:22" ht="15">
      <c r="A58" s="27" t="s">
        <v>9</v>
      </c>
      <c r="B58" s="28" t="s">
        <v>25</v>
      </c>
      <c r="C58" s="28" t="s">
        <v>37</v>
      </c>
      <c r="D58" s="28" t="s">
        <v>151</v>
      </c>
      <c r="E58" s="47" t="s">
        <v>156</v>
      </c>
      <c r="F58" s="28" t="s">
        <v>57</v>
      </c>
      <c r="G58" s="28" t="s">
        <v>58</v>
      </c>
      <c r="H58" s="31" t="s">
        <v>70</v>
      </c>
      <c r="I58" s="32">
        <v>87.290138</v>
      </c>
      <c r="J58" s="29">
        <v>12.296011</v>
      </c>
      <c r="K58" s="30">
        <v>99.586149</v>
      </c>
      <c r="L58" s="29">
        <v>289.199342</v>
      </c>
      <c r="M58" s="29">
        <v>37.193787</v>
      </c>
      <c r="N58" s="33">
        <v>326.393129</v>
      </c>
      <c r="O58" s="32">
        <v>254.553616</v>
      </c>
      <c r="P58" s="29">
        <v>16.735969</v>
      </c>
      <c r="Q58" s="30">
        <v>271.289585</v>
      </c>
      <c r="R58" s="29">
        <v>502.006442</v>
      </c>
      <c r="S58" s="29">
        <v>46.144919</v>
      </c>
      <c r="T58" s="33">
        <v>548.151361</v>
      </c>
      <c r="U58" s="19">
        <f t="shared" si="1"/>
        <v>-63.29156941281029</v>
      </c>
      <c r="V58" s="25">
        <f t="shared" si="2"/>
        <v>-40.45565655359196</v>
      </c>
    </row>
    <row r="59" spans="1:22" ht="15">
      <c r="A59" s="27" t="s">
        <v>9</v>
      </c>
      <c r="B59" s="28" t="s">
        <v>25</v>
      </c>
      <c r="C59" s="28" t="s">
        <v>37</v>
      </c>
      <c r="D59" s="28" t="s">
        <v>151</v>
      </c>
      <c r="E59" s="38" t="s">
        <v>155</v>
      </c>
      <c r="F59" s="28" t="s">
        <v>57</v>
      </c>
      <c r="G59" s="28" t="s">
        <v>58</v>
      </c>
      <c r="H59" s="31" t="s">
        <v>153</v>
      </c>
      <c r="I59" s="32">
        <v>17.90446</v>
      </c>
      <c r="J59" s="29">
        <v>1.191653</v>
      </c>
      <c r="K59" s="30">
        <v>19.096113</v>
      </c>
      <c r="L59" s="29">
        <v>52.8701</v>
      </c>
      <c r="M59" s="29">
        <v>3.354425</v>
      </c>
      <c r="N59" s="33">
        <v>56.224525</v>
      </c>
      <c r="O59" s="32">
        <v>31.2069</v>
      </c>
      <c r="P59" s="29">
        <v>2.131235</v>
      </c>
      <c r="Q59" s="30">
        <v>33.338136</v>
      </c>
      <c r="R59" s="29">
        <v>200.31436</v>
      </c>
      <c r="S59" s="29">
        <v>15.463881</v>
      </c>
      <c r="T59" s="33">
        <v>215.778241</v>
      </c>
      <c r="U59" s="19">
        <f t="shared" si="1"/>
        <v>-42.71991391480315</v>
      </c>
      <c r="V59" s="25">
        <f t="shared" si="2"/>
        <v>-73.94337596810793</v>
      </c>
    </row>
    <row r="60" spans="1:22" ht="15">
      <c r="A60" s="27" t="s">
        <v>9</v>
      </c>
      <c r="B60" s="28" t="s">
        <v>25</v>
      </c>
      <c r="C60" s="28" t="s">
        <v>37</v>
      </c>
      <c r="D60" s="28" t="s">
        <v>151</v>
      </c>
      <c r="E60" s="38" t="s">
        <v>170</v>
      </c>
      <c r="F60" s="28" t="s">
        <v>57</v>
      </c>
      <c r="G60" s="28" t="s">
        <v>58</v>
      </c>
      <c r="H60" s="31" t="s">
        <v>153</v>
      </c>
      <c r="I60" s="32">
        <v>0.332</v>
      </c>
      <c r="J60" s="29">
        <v>0.093043</v>
      </c>
      <c r="K60" s="30">
        <v>0.425043</v>
      </c>
      <c r="L60" s="29">
        <v>0.332</v>
      </c>
      <c r="M60" s="29">
        <v>0.093043</v>
      </c>
      <c r="N60" s="33">
        <v>0.425043</v>
      </c>
      <c r="O60" s="32">
        <v>0</v>
      </c>
      <c r="P60" s="29">
        <v>2.163946</v>
      </c>
      <c r="Q60" s="30">
        <v>2.163946</v>
      </c>
      <c r="R60" s="29">
        <v>0</v>
      </c>
      <c r="S60" s="29">
        <v>4.743189</v>
      </c>
      <c r="T60" s="33">
        <v>4.743189</v>
      </c>
      <c r="U60" s="19">
        <f t="shared" si="1"/>
        <v>-80.35796641875537</v>
      </c>
      <c r="V60" s="25">
        <f t="shared" si="2"/>
        <v>-91.03887700869605</v>
      </c>
    </row>
    <row r="61" spans="1:22" ht="15">
      <c r="A61" s="27" t="s">
        <v>9</v>
      </c>
      <c r="B61" s="28" t="s">
        <v>25</v>
      </c>
      <c r="C61" s="28" t="s">
        <v>37</v>
      </c>
      <c r="D61" s="28" t="s">
        <v>151</v>
      </c>
      <c r="E61" s="38" t="s">
        <v>120</v>
      </c>
      <c r="F61" s="28" t="s">
        <v>52</v>
      </c>
      <c r="G61" s="28" t="s">
        <v>52</v>
      </c>
      <c r="H61" s="31" t="s">
        <v>121</v>
      </c>
      <c r="I61" s="32">
        <v>0</v>
      </c>
      <c r="J61" s="29">
        <v>0</v>
      </c>
      <c r="K61" s="30">
        <v>0</v>
      </c>
      <c r="L61" s="29">
        <v>0</v>
      </c>
      <c r="M61" s="29">
        <v>0</v>
      </c>
      <c r="N61" s="33">
        <v>0</v>
      </c>
      <c r="O61" s="32">
        <v>0</v>
      </c>
      <c r="P61" s="29">
        <v>0</v>
      </c>
      <c r="Q61" s="30">
        <v>0</v>
      </c>
      <c r="R61" s="29">
        <v>1171.303725</v>
      </c>
      <c r="S61" s="29">
        <v>188.081489</v>
      </c>
      <c r="T61" s="33">
        <v>1359.385214</v>
      </c>
      <c r="U61" s="18" t="s">
        <v>18</v>
      </c>
      <c r="V61" s="24" t="s">
        <v>18</v>
      </c>
    </row>
    <row r="62" spans="1:22" ht="15">
      <c r="A62" s="27" t="s">
        <v>9</v>
      </c>
      <c r="B62" s="28" t="s">
        <v>25</v>
      </c>
      <c r="C62" s="28" t="s">
        <v>37</v>
      </c>
      <c r="D62" s="28" t="s">
        <v>151</v>
      </c>
      <c r="E62" s="28" t="s">
        <v>185</v>
      </c>
      <c r="F62" s="28" t="s">
        <v>57</v>
      </c>
      <c r="G62" s="28" t="s">
        <v>58</v>
      </c>
      <c r="H62" s="31" t="s">
        <v>153</v>
      </c>
      <c r="I62" s="32">
        <v>0</v>
      </c>
      <c r="J62" s="29">
        <v>0</v>
      </c>
      <c r="K62" s="30">
        <v>0</v>
      </c>
      <c r="L62" s="29">
        <v>0</v>
      </c>
      <c r="M62" s="29">
        <v>0</v>
      </c>
      <c r="N62" s="33">
        <v>0</v>
      </c>
      <c r="O62" s="32">
        <v>29.1015</v>
      </c>
      <c r="P62" s="29">
        <v>2.147175</v>
      </c>
      <c r="Q62" s="30">
        <v>31.248675</v>
      </c>
      <c r="R62" s="29">
        <v>29.1015</v>
      </c>
      <c r="S62" s="29">
        <v>2.147175</v>
      </c>
      <c r="T62" s="33">
        <v>31.248675</v>
      </c>
      <c r="U62" s="18" t="s">
        <v>18</v>
      </c>
      <c r="V62" s="24" t="s">
        <v>18</v>
      </c>
    </row>
    <row r="63" spans="1:22" ht="15.75">
      <c r="A63" s="14"/>
      <c r="B63" s="8"/>
      <c r="C63" s="8"/>
      <c r="D63" s="8"/>
      <c r="E63" s="8"/>
      <c r="F63" s="8"/>
      <c r="G63" s="8"/>
      <c r="H63" s="12"/>
      <c r="I63" s="16"/>
      <c r="J63" s="10"/>
      <c r="K63" s="11"/>
      <c r="L63" s="10"/>
      <c r="M63" s="10"/>
      <c r="N63" s="17"/>
      <c r="O63" s="16"/>
      <c r="P63" s="10"/>
      <c r="Q63" s="11"/>
      <c r="R63" s="10"/>
      <c r="S63" s="10"/>
      <c r="T63" s="17"/>
      <c r="U63" s="20"/>
      <c r="V63" s="26"/>
    </row>
    <row r="64" spans="1:22" s="5" customFormat="1" ht="20.25" customHeight="1" thickBot="1">
      <c r="A64" s="52" t="s">
        <v>9</v>
      </c>
      <c r="B64" s="53"/>
      <c r="C64" s="53"/>
      <c r="D64" s="53"/>
      <c r="E64" s="53"/>
      <c r="F64" s="53"/>
      <c r="G64" s="53"/>
      <c r="H64" s="54"/>
      <c r="I64" s="42">
        <f aca="true" t="shared" si="3" ref="I64:T64">SUM(I6:I62)</f>
        <v>18917.337933999996</v>
      </c>
      <c r="J64" s="43">
        <f t="shared" si="3"/>
        <v>2846.001803</v>
      </c>
      <c r="K64" s="43">
        <f t="shared" si="3"/>
        <v>21763.339736999995</v>
      </c>
      <c r="L64" s="43">
        <f t="shared" si="3"/>
        <v>52514.09387199998</v>
      </c>
      <c r="M64" s="43">
        <f t="shared" si="3"/>
        <v>8016.907311</v>
      </c>
      <c r="N64" s="44">
        <f t="shared" si="3"/>
        <v>60531.001185</v>
      </c>
      <c r="O64" s="42">
        <f t="shared" si="3"/>
        <v>13167.208569</v>
      </c>
      <c r="P64" s="43">
        <f t="shared" si="3"/>
        <v>3327.800301999999</v>
      </c>
      <c r="Q64" s="43">
        <f t="shared" si="3"/>
        <v>16495.008872999995</v>
      </c>
      <c r="R64" s="43">
        <f t="shared" si="3"/>
        <v>40900.241425999986</v>
      </c>
      <c r="S64" s="43">
        <f t="shared" si="3"/>
        <v>10067.898881</v>
      </c>
      <c r="T64" s="44">
        <f t="shared" si="3"/>
        <v>50968.140307</v>
      </c>
      <c r="U64" s="45">
        <f>+((K64/Q64)-1)*100</f>
        <v>31.93893925467064</v>
      </c>
      <c r="V64" s="46">
        <f>+((N64/T64)-1)*100</f>
        <v>18.76242849042431</v>
      </c>
    </row>
    <row r="65" spans="9:20" ht="15"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5">
      <c r="A66" s="35" t="s">
        <v>19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5">
      <c r="A67" s="35" t="s">
        <v>20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5">
      <c r="A68" s="35" t="s">
        <v>21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5">
      <c r="A69" s="35" t="s">
        <v>22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5">
      <c r="A70" s="35" t="s">
        <v>23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ht="12.75">
      <c r="A71" s="6" t="s">
        <v>17</v>
      </c>
    </row>
    <row r="72" ht="12.75">
      <c r="A72" s="6" t="s">
        <v>176</v>
      </c>
    </row>
    <row r="73" ht="12.75">
      <c r="A73" s="7" t="s">
        <v>24</v>
      </c>
    </row>
    <row r="74" spans="9:22" ht="15"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2"/>
    </row>
    <row r="75" spans="9:22" ht="15"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2"/>
    </row>
    <row r="76" spans="9:22" ht="15"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2"/>
    </row>
    <row r="77" spans="9:22" ht="15"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2"/>
    </row>
    <row r="78" spans="9:22" ht="15"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2"/>
    </row>
    <row r="79" spans="9:22" ht="15"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2"/>
    </row>
    <row r="80" spans="9:22" ht="15"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2"/>
    </row>
    <row r="81" spans="9:22" ht="15"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2"/>
    </row>
    <row r="82" spans="9:22" ht="15"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2"/>
    </row>
    <row r="83" spans="9:22" ht="15"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2"/>
    </row>
    <row r="84" spans="9:22" ht="15"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2"/>
    </row>
    <row r="85" spans="9:22" ht="15"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2"/>
    </row>
    <row r="86" spans="9:22" ht="15"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2"/>
    </row>
    <row r="87" spans="9:22" ht="15"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2"/>
    </row>
    <row r="88" spans="9:22" ht="15"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2"/>
    </row>
    <row r="89" spans="9:22" ht="15"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2"/>
    </row>
    <row r="90" spans="9:22" ht="15"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2"/>
    </row>
    <row r="91" spans="9:22" ht="15"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2"/>
    </row>
    <row r="92" spans="9:22" ht="15"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2"/>
    </row>
    <row r="93" spans="9:22" ht="15"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2"/>
    </row>
    <row r="94" spans="9:22" ht="15"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2"/>
    </row>
    <row r="95" spans="9:22" ht="12.75"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9:22" ht="12.75"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9:22" ht="12.75"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9:22" ht="12.75"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9:22" ht="12.75"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9:22" ht="12.75"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9:22" ht="12.75"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9:22" ht="12.75"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9:22" ht="12.75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9:22" ht="12.75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9:22" ht="12.75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9:22" ht="12.75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ht="12.75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ht="12.75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ht="12.75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ht="12.75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ht="12.75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.75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.75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.75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.7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.7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.7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.7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.75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.75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.75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.75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.75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.75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</sheetData>
  <sheetProtection/>
  <mergeCells count="3">
    <mergeCell ref="I3:N3"/>
    <mergeCell ref="O3:T3"/>
    <mergeCell ref="A64:H64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2008-12-17T22:12:47Z</cp:lastPrinted>
  <dcterms:created xsi:type="dcterms:W3CDTF">2007-03-24T16:54:13Z</dcterms:created>
  <dcterms:modified xsi:type="dcterms:W3CDTF">2012-04-19T19:36:55Z</dcterms:modified>
  <cp:category/>
  <cp:version/>
  <cp:contentType/>
  <cp:contentStatus/>
</cp:coreProperties>
</file>