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<sst xmlns="http://schemas.openxmlformats.org/spreadsheetml/2006/main" count="658" uniqueCount="230">
  <si>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</si>
  <si>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</si>
  <si>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</si>
  <si>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</si>
  <si>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</si>
  <si>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</si>
  <si>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</si>
  <si>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</si>
  <si>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</si>
  <si>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</si>
  <si>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</si>
  <si>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</si>
  <si>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</si>
  <si>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</si>
  <si>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</si>
  <si>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</si>
  <si>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</si>
  <si>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</si>
  <si>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</si>
  <si>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</si>
  <si>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</si>
  <si>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</si>
  <si>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</si>
  <si>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</si>
  <si>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</si>
  <si>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</si>
  <si>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</si>
  <si>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</si>
  <si>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</si>
  <si>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</si>
  <si>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</si>
  <si>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</si>
  <si>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</si>
  <si>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</si>
  <si>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</si>
  <si>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</si>
  <si>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</si>
  <si>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</si>
  <si>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</si>
  <si>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</si>
  <si>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</si>
  <si>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</si>
  <si>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</si>
  <si>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</si>
  <si>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</si>
  <si>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</si>
  <si>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</si>
  <si>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</si>
  <si>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</si>
  <si>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</si>
  <si>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</si>
  <si>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</si>
  <si>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</si>
  <si>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</si>
  <si>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</si>
  <si>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</si>
  <si>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</si>
  <si>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</si>
  <si>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</si>
  <si>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</si>
  <si>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</si>
  <si>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</si>
  <si>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</si>
  <si>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</si>
  <si>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</si>
  <si>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</si>
  <si>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</si>
  <si>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</si>
  <si>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</si>
  <si>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</si>
  <si>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</si>
  <si>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</si>
  <si>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</si>
  <si>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</si>
  <si>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</si>
  <si>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</si>
  <si>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</si>
  <si>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</si>
  <si>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</si>
  <si>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</si>
  <si>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</si>
  <si>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</si>
  <si>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</si>
  <si>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</si>
  <si>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</si>
  <si>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</si>
  <si>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</si>
  <si>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</si>
  <si>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</si>
  <si>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</si>
  <si>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</si>
  <si>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</si>
  <si>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</si>
  <si>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</si>
  <si>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</si>
  <si>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</si>
  <si>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</si>
  <si>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</si>
  <si>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</si>
  <si>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</si>
  <si>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</si>
  <si>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</si>
  <si>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</si>
  <si>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</si>
  <si>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</si>
  <si>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</si>
  <si>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</si>
  <si>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</si>
  <si>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</si>
  <si>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</si>
  <si>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</si>
  <si>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</si>
  <si>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</si>
  <si>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</si>
  <si>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</si>
  <si>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</si>
  <si>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</si>
  <si>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</si>
  <si>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</si>
  <si>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</si>
  <si>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</si>
  <si>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</si>
  <si>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</si>
  <si>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</si>
  <si>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</si>
  <si>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</si>
  <si>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</si>
  <si>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</si>
  <si>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</si>
  <si>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</si>
  <si>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</si>
  <si>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</si>
  <si>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</si>
  <si>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</si>
  <si>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</si>
  <si>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</si>
  <si>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</si>
  <si>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</si>
  <si>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</si>
  <si>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</si>
  <si>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</si>
  <si>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</si>
  <si>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</si>
  <si>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</si>
  <si>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</si>
  <si>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</si>
  <si>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</si>
  <si>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</si>
  <si>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</si>
  <si>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</si>
  <si>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</si>
  <si>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</si>
  <si>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</si>
  <si>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</si>
  <si>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</si>
  <si>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HUALLANCA S.A.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</si>
  <si>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</si>
  <si>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</si>
  <si>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</si>
  <si>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</si>
  <si>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</si>
  <si>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</si>
  <si>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</si>
  <si>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</si>
  <si>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</si>
  <si>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</si>
  <si>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</si>
  <si>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</si>
  <si>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</si>
  <si>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</si>
  <si>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</si>
  <si>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</si>
  <si>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</si>
  <si>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</si>
  <si>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PAN AMERICAN SILVER S.A. MINA QUIRUVILCA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</si>
  <si>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</si>
  <si>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</si>
  <si>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</si>
  <si>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</si>
  <si>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</si>
  <si>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</si>
  <si>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</si>
  <si>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</si>
  <si>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</si>
  <si>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</si>
  <si>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</si>
  <si>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</si>
  <si>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</si>
  <si>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</si>
  <si>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</si>
  <si>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</si>
  <si>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</si>
  <si>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</si>
  <si>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</si>
  <si>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</si>
  <si>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</si>
  <si>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</si>
  <si>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</si>
  <si>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</si>
  <si>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</si>
  <si>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</si>
  <si>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</si>
  <si>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</si>
  <si>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</si>
  <si>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</si>
  <si>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</si>
  <si>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</si>
  <si>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</si>
  <si>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</si>
  <si>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</si>
  <si>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</si>
  <si>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</si>
  <si>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</si>
  <si>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</si>
  <si>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ANTICONA</t>
  </si>
  <si>
    <t>MILPO Nº1</t>
  </si>
  <si>
    <t>TOTAL - ENERO</t>
  </si>
  <si>
    <t>TOTAL ACUMULADO ENERO - ENERO</t>
  </si>
  <si>
    <t>TOTAL COMPARADO ACUMULADO - ENERO - ENERO</t>
  </si>
  <si>
    <t>ACUMULACION CONDESTABLE</t>
  </si>
  <si>
    <t>COAYLLO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</si>
  <si>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</si>
  <si>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</si>
  <si>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</si>
  <si>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</si>
  <si>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</si>
  <si>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</si>
  <si>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PRODUCCIÓN MINERA METÁLICA DE COBRE (TMF) - 2012/2011</t>
  </si>
  <si>
    <t>Var. % 2012/2011 - ENERO</t>
  </si>
  <si>
    <t>Var. % 2012/2011 - ENERO - ENERO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</si>
</sst>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227</v>
      </c>
    </row>
    <row r="2" ht="13.5" thickBot="1">
      <c r="A2" s="54"/>
    </row>
    <row r="3" spans="1:22" ht="13.5" thickBot="1">
      <c r="A3" s="49"/>
      <c r="I3" s="58">
        <v>2012</v>
      </c>
      <c r="J3" s="59"/>
      <c r="K3" s="59"/>
      <c r="L3" s="59"/>
      <c r="M3" s="59"/>
      <c r="N3" s="60"/>
      <c r="O3" s="58">
        <v>2011</v>
      </c>
      <c r="P3" s="59"/>
      <c r="Q3" s="59"/>
      <c r="R3" s="59"/>
      <c r="S3" s="59"/>
      <c r="T3" s="60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216</v>
      </c>
      <c r="L4" s="30" t="s">
        <v>13</v>
      </c>
      <c r="M4" s="30" t="s">
        <v>8</v>
      </c>
      <c r="N4" s="52" t="s">
        <v>217</v>
      </c>
      <c r="O4" s="51" t="s">
        <v>14</v>
      </c>
      <c r="P4" s="30" t="s">
        <v>15</v>
      </c>
      <c r="Q4" s="30" t="s">
        <v>216</v>
      </c>
      <c r="R4" s="30" t="s">
        <v>16</v>
      </c>
      <c r="S4" s="30" t="s">
        <v>17</v>
      </c>
      <c r="T4" s="52" t="s">
        <v>218</v>
      </c>
      <c r="U4" s="53" t="s">
        <v>228</v>
      </c>
      <c r="V4" s="52" t="s">
        <v>229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6.99619</v>
      </c>
      <c r="K6" s="42">
        <v>6.99619</v>
      </c>
      <c r="L6" s="41">
        <v>0</v>
      </c>
      <c r="M6" s="41">
        <v>6.99619</v>
      </c>
      <c r="N6" s="46">
        <v>6.99619</v>
      </c>
      <c r="O6" s="45">
        <v>0</v>
      </c>
      <c r="P6" s="41">
        <v>17.048424</v>
      </c>
      <c r="Q6" s="42">
        <v>17.048424</v>
      </c>
      <c r="R6" s="41">
        <v>0</v>
      </c>
      <c r="S6" s="41">
        <v>17.048424</v>
      </c>
      <c r="T6" s="46">
        <v>17.048424</v>
      </c>
      <c r="U6" s="27">
        <f>+((K6/Q6)-1)*100</f>
        <v>-58.96283433588935</v>
      </c>
      <c r="V6" s="33">
        <f>+((N6/T6)-1)*100</f>
        <v>-58.96283433588935</v>
      </c>
    </row>
    <row r="7" spans="1:22" ht="15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0</v>
      </c>
      <c r="J7" s="41">
        <v>36.553114</v>
      </c>
      <c r="K7" s="42">
        <v>36.553114</v>
      </c>
      <c r="L7" s="41">
        <v>0</v>
      </c>
      <c r="M7" s="41">
        <v>36.553114</v>
      </c>
      <c r="N7" s="46">
        <v>36.553114</v>
      </c>
      <c r="O7" s="45">
        <v>8.164015</v>
      </c>
      <c r="P7" s="41">
        <v>26.204734</v>
      </c>
      <c r="Q7" s="42">
        <v>34.36875</v>
      </c>
      <c r="R7" s="41">
        <v>8.164015</v>
      </c>
      <c r="S7" s="41">
        <v>26.204734</v>
      </c>
      <c r="T7" s="46">
        <v>34.36875</v>
      </c>
      <c r="U7" s="27">
        <f aca="true" t="shared" si="0" ref="U7:U63">+((K7/Q7)-1)*100</f>
        <v>6.355669030732858</v>
      </c>
      <c r="V7" s="33">
        <f aca="true" t="shared" si="1" ref="V7:V63">+((N7/T7)-1)*100</f>
        <v>6.355669030732858</v>
      </c>
    </row>
    <row r="8" spans="1:22" ht="15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55</v>
      </c>
      <c r="F8" s="40" t="s">
        <v>56</v>
      </c>
      <c r="G8" s="40" t="s">
        <v>55</v>
      </c>
      <c r="H8" s="44" t="s">
        <v>55</v>
      </c>
      <c r="I8" s="45">
        <v>6.25178</v>
      </c>
      <c r="J8" s="41">
        <v>0</v>
      </c>
      <c r="K8" s="42">
        <v>6.25178</v>
      </c>
      <c r="L8" s="41">
        <v>6.25178</v>
      </c>
      <c r="M8" s="41">
        <v>0</v>
      </c>
      <c r="N8" s="46">
        <v>6.25178</v>
      </c>
      <c r="O8" s="45">
        <v>0</v>
      </c>
      <c r="P8" s="41">
        <v>0</v>
      </c>
      <c r="Q8" s="42">
        <v>0</v>
      </c>
      <c r="R8" s="41">
        <v>0</v>
      </c>
      <c r="S8" s="41">
        <v>0</v>
      </c>
      <c r="T8" s="46">
        <v>0</v>
      </c>
      <c r="U8" s="38" t="s">
        <v>29</v>
      </c>
      <c r="V8" s="39" t="s">
        <v>29</v>
      </c>
    </row>
    <row r="9" spans="1:22" ht="15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57</v>
      </c>
      <c r="F9" s="40" t="s">
        <v>58</v>
      </c>
      <c r="G9" s="40" t="s">
        <v>59</v>
      </c>
      <c r="H9" s="44" t="s">
        <v>60</v>
      </c>
      <c r="I9" s="45">
        <v>0</v>
      </c>
      <c r="J9" s="41">
        <v>31.604265</v>
      </c>
      <c r="K9" s="42">
        <v>31.604265</v>
      </c>
      <c r="L9" s="41">
        <v>0</v>
      </c>
      <c r="M9" s="41">
        <v>31.604265</v>
      </c>
      <c r="N9" s="46">
        <v>31.604265</v>
      </c>
      <c r="O9" s="45">
        <v>0</v>
      </c>
      <c r="P9" s="41">
        <v>33.831695</v>
      </c>
      <c r="Q9" s="42">
        <v>33.831695</v>
      </c>
      <c r="R9" s="41">
        <v>0</v>
      </c>
      <c r="S9" s="41">
        <v>33.831695</v>
      </c>
      <c r="T9" s="46">
        <v>33.831695</v>
      </c>
      <c r="U9" s="27">
        <f t="shared" si="0"/>
        <v>-6.583855760108981</v>
      </c>
      <c r="V9" s="33">
        <f t="shared" si="1"/>
        <v>-6.583855760108981</v>
      </c>
    </row>
    <row r="10" spans="1:22" ht="15">
      <c r="A10" s="43" t="s">
        <v>9</v>
      </c>
      <c r="B10" s="40" t="s">
        <v>41</v>
      </c>
      <c r="C10" s="40" t="s">
        <v>39</v>
      </c>
      <c r="D10" s="40" t="s">
        <v>64</v>
      </c>
      <c r="E10" s="40" t="s">
        <v>65</v>
      </c>
      <c r="F10" s="40" t="s">
        <v>45</v>
      </c>
      <c r="G10" s="40" t="s">
        <v>66</v>
      </c>
      <c r="H10" s="44" t="s">
        <v>67</v>
      </c>
      <c r="I10" s="45">
        <v>28121.121</v>
      </c>
      <c r="J10" s="41">
        <v>1429.6113</v>
      </c>
      <c r="K10" s="42">
        <v>29550.7323</v>
      </c>
      <c r="L10" s="41">
        <v>28121.121</v>
      </c>
      <c r="M10" s="41">
        <v>1429.6113</v>
      </c>
      <c r="N10" s="46">
        <v>29550.7323</v>
      </c>
      <c r="O10" s="45">
        <v>23632.5336</v>
      </c>
      <c r="P10" s="41">
        <v>1795.4963</v>
      </c>
      <c r="Q10" s="42">
        <v>25428.0299</v>
      </c>
      <c r="R10" s="41">
        <v>23632.5336</v>
      </c>
      <c r="S10" s="41">
        <v>1795.4963</v>
      </c>
      <c r="T10" s="46">
        <v>25428.0299</v>
      </c>
      <c r="U10" s="27">
        <f t="shared" si="0"/>
        <v>16.213219884565255</v>
      </c>
      <c r="V10" s="33">
        <f t="shared" si="1"/>
        <v>16.213219884565255</v>
      </c>
    </row>
    <row r="11" spans="1:22" ht="15">
      <c r="A11" s="43" t="s">
        <v>9</v>
      </c>
      <c r="B11" s="40" t="s">
        <v>41</v>
      </c>
      <c r="C11" s="40" t="s">
        <v>39</v>
      </c>
      <c r="D11" s="40" t="s">
        <v>68</v>
      </c>
      <c r="E11" s="40" t="s">
        <v>214</v>
      </c>
      <c r="F11" s="40" t="s">
        <v>62</v>
      </c>
      <c r="G11" s="40" t="s">
        <v>63</v>
      </c>
      <c r="H11" s="44" t="s">
        <v>63</v>
      </c>
      <c r="I11" s="45">
        <v>46.700808</v>
      </c>
      <c r="J11" s="41">
        <v>22.89144</v>
      </c>
      <c r="K11" s="42">
        <v>69.592248</v>
      </c>
      <c r="L11" s="41">
        <v>46.700808</v>
      </c>
      <c r="M11" s="41">
        <v>22.89144</v>
      </c>
      <c r="N11" s="46">
        <v>69.592248</v>
      </c>
      <c r="O11" s="45">
        <v>47.570952</v>
      </c>
      <c r="P11" s="41">
        <v>21.349017</v>
      </c>
      <c r="Q11" s="42">
        <v>68.919969</v>
      </c>
      <c r="R11" s="41">
        <v>47.570952</v>
      </c>
      <c r="S11" s="41">
        <v>21.349017</v>
      </c>
      <c r="T11" s="46">
        <v>68.919969</v>
      </c>
      <c r="U11" s="27">
        <f t="shared" si="0"/>
        <v>0.975448784662114</v>
      </c>
      <c r="V11" s="33">
        <f t="shared" si="1"/>
        <v>0.975448784662114</v>
      </c>
    </row>
    <row r="12" spans="1:22" ht="15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69</v>
      </c>
      <c r="F12" s="40" t="s">
        <v>62</v>
      </c>
      <c r="G12" s="40" t="s">
        <v>63</v>
      </c>
      <c r="H12" s="44" t="s">
        <v>63</v>
      </c>
      <c r="I12" s="45">
        <v>33.652564</v>
      </c>
      <c r="J12" s="41">
        <v>6.561504</v>
      </c>
      <c r="K12" s="42">
        <v>40.214068</v>
      </c>
      <c r="L12" s="41">
        <v>33.652564</v>
      </c>
      <c r="M12" s="41">
        <v>6.561504</v>
      </c>
      <c r="N12" s="46">
        <v>40.214068</v>
      </c>
      <c r="O12" s="45">
        <v>20.254</v>
      </c>
      <c r="P12" s="41">
        <v>2.5847</v>
      </c>
      <c r="Q12" s="42">
        <v>22.8387</v>
      </c>
      <c r="R12" s="41">
        <v>20.254</v>
      </c>
      <c r="S12" s="41">
        <v>2.5847</v>
      </c>
      <c r="T12" s="46">
        <v>22.8387</v>
      </c>
      <c r="U12" s="27">
        <f t="shared" si="0"/>
        <v>76.07862093726877</v>
      </c>
      <c r="V12" s="33">
        <f t="shared" si="1"/>
        <v>76.07862093726877</v>
      </c>
    </row>
    <row r="13" spans="1:22" ht="15">
      <c r="A13" s="43" t="s">
        <v>9</v>
      </c>
      <c r="B13" s="40" t="s">
        <v>41</v>
      </c>
      <c r="C13" s="40" t="s">
        <v>39</v>
      </c>
      <c r="D13" s="40" t="s">
        <v>68</v>
      </c>
      <c r="E13" s="40" t="s">
        <v>70</v>
      </c>
      <c r="F13" s="40" t="s">
        <v>62</v>
      </c>
      <c r="G13" s="40" t="s">
        <v>63</v>
      </c>
      <c r="H13" s="44" t="s">
        <v>70</v>
      </c>
      <c r="I13" s="45">
        <v>68.719916</v>
      </c>
      <c r="J13" s="41">
        <v>11.866943</v>
      </c>
      <c r="K13" s="42">
        <v>80.586859</v>
      </c>
      <c r="L13" s="41">
        <v>68.719916</v>
      </c>
      <c r="M13" s="41">
        <v>11.866943</v>
      </c>
      <c r="N13" s="46">
        <v>80.586859</v>
      </c>
      <c r="O13" s="45">
        <v>63.436254</v>
      </c>
      <c r="P13" s="41">
        <v>11.826364</v>
      </c>
      <c r="Q13" s="42">
        <v>75.262618</v>
      </c>
      <c r="R13" s="41">
        <v>63.436254</v>
      </c>
      <c r="S13" s="41">
        <v>11.826364</v>
      </c>
      <c r="T13" s="46">
        <v>75.262618</v>
      </c>
      <c r="U13" s="27">
        <f t="shared" si="0"/>
        <v>7.07421711001337</v>
      </c>
      <c r="V13" s="33">
        <f t="shared" si="1"/>
        <v>7.07421711001337</v>
      </c>
    </row>
    <row r="14" spans="1:22" ht="15">
      <c r="A14" s="43" t="s">
        <v>9</v>
      </c>
      <c r="B14" s="40" t="s">
        <v>41</v>
      </c>
      <c r="C14" s="40" t="s">
        <v>39</v>
      </c>
      <c r="D14" s="40" t="s">
        <v>71</v>
      </c>
      <c r="E14" s="50" t="s">
        <v>72</v>
      </c>
      <c r="F14" s="40" t="s">
        <v>73</v>
      </c>
      <c r="G14" s="40" t="s">
        <v>73</v>
      </c>
      <c r="H14" s="44" t="s">
        <v>74</v>
      </c>
      <c r="I14" s="45">
        <v>111.970495</v>
      </c>
      <c r="J14" s="41">
        <v>93.703493</v>
      </c>
      <c r="K14" s="42">
        <v>205.673988</v>
      </c>
      <c r="L14" s="41">
        <v>111.970495</v>
      </c>
      <c r="M14" s="41">
        <v>93.703493</v>
      </c>
      <c r="N14" s="46">
        <v>205.673988</v>
      </c>
      <c r="O14" s="45">
        <v>186.822818</v>
      </c>
      <c r="P14" s="41">
        <v>119.09788</v>
      </c>
      <c r="Q14" s="42">
        <v>305.920698</v>
      </c>
      <c r="R14" s="41">
        <v>186.822818</v>
      </c>
      <c r="S14" s="41">
        <v>119.09788</v>
      </c>
      <c r="T14" s="46">
        <v>305.920698</v>
      </c>
      <c r="U14" s="27">
        <f t="shared" si="0"/>
        <v>-32.76885501876045</v>
      </c>
      <c r="V14" s="33">
        <f t="shared" si="1"/>
        <v>-32.76885501876045</v>
      </c>
    </row>
    <row r="15" spans="1:22" ht="15">
      <c r="A15" s="43" t="s">
        <v>9</v>
      </c>
      <c r="B15" s="40" t="s">
        <v>41</v>
      </c>
      <c r="C15" s="40" t="s">
        <v>39</v>
      </c>
      <c r="D15" s="40" t="s">
        <v>75</v>
      </c>
      <c r="E15" s="50" t="s">
        <v>76</v>
      </c>
      <c r="F15" s="40" t="s">
        <v>62</v>
      </c>
      <c r="G15" s="40" t="s">
        <v>63</v>
      </c>
      <c r="H15" s="44" t="s">
        <v>63</v>
      </c>
      <c r="I15" s="45">
        <v>294.711912</v>
      </c>
      <c r="J15" s="41">
        <v>0</v>
      </c>
      <c r="K15" s="42">
        <v>294.711912</v>
      </c>
      <c r="L15" s="41">
        <v>294.711912</v>
      </c>
      <c r="M15" s="41">
        <v>0</v>
      </c>
      <c r="N15" s="46">
        <v>294.711912</v>
      </c>
      <c r="O15" s="45">
        <v>346.075425</v>
      </c>
      <c r="P15" s="41">
        <v>0</v>
      </c>
      <c r="Q15" s="42">
        <v>346.075425</v>
      </c>
      <c r="R15" s="41">
        <v>346.075425</v>
      </c>
      <c r="S15" s="41">
        <v>0</v>
      </c>
      <c r="T15" s="46">
        <v>346.075425</v>
      </c>
      <c r="U15" s="27">
        <f t="shared" si="0"/>
        <v>-14.841710589534063</v>
      </c>
      <c r="V15" s="33">
        <f t="shared" si="1"/>
        <v>-14.841710589534063</v>
      </c>
    </row>
    <row r="16" spans="1:22" ht="15">
      <c r="A16" s="43" t="s">
        <v>9</v>
      </c>
      <c r="B16" s="40" t="s">
        <v>41</v>
      </c>
      <c r="C16" s="40" t="s">
        <v>39</v>
      </c>
      <c r="D16" s="40" t="s">
        <v>77</v>
      </c>
      <c r="E16" s="40" t="s">
        <v>78</v>
      </c>
      <c r="F16" s="40" t="s">
        <v>45</v>
      </c>
      <c r="G16" s="40" t="s">
        <v>79</v>
      </c>
      <c r="H16" s="44" t="s">
        <v>80</v>
      </c>
      <c r="I16" s="45">
        <v>18.38052</v>
      </c>
      <c r="J16" s="41">
        <v>1.898864</v>
      </c>
      <c r="K16" s="42">
        <v>20.279384</v>
      </c>
      <c r="L16" s="41">
        <v>18.38052</v>
      </c>
      <c r="M16" s="41">
        <v>1.898864</v>
      </c>
      <c r="N16" s="46">
        <v>20.279384</v>
      </c>
      <c r="O16" s="45">
        <v>43.019075</v>
      </c>
      <c r="P16" s="41">
        <v>2.394782</v>
      </c>
      <c r="Q16" s="42">
        <v>45.413857</v>
      </c>
      <c r="R16" s="41">
        <v>43.019075</v>
      </c>
      <c r="S16" s="41">
        <v>2.394782</v>
      </c>
      <c r="T16" s="46">
        <v>45.413857</v>
      </c>
      <c r="U16" s="27">
        <f t="shared" si="0"/>
        <v>-55.345382798030116</v>
      </c>
      <c r="V16" s="33">
        <f t="shared" si="1"/>
        <v>-55.345382798030116</v>
      </c>
    </row>
    <row r="17" spans="1:22" ht="15">
      <c r="A17" s="43" t="s">
        <v>9</v>
      </c>
      <c r="B17" s="40" t="s">
        <v>41</v>
      </c>
      <c r="C17" s="40" t="s">
        <v>39</v>
      </c>
      <c r="D17" s="40" t="s">
        <v>81</v>
      </c>
      <c r="E17" s="40" t="s">
        <v>219</v>
      </c>
      <c r="F17" s="40" t="s">
        <v>20</v>
      </c>
      <c r="G17" s="40" t="s">
        <v>83</v>
      </c>
      <c r="H17" s="44" t="s">
        <v>220</v>
      </c>
      <c r="I17" s="45">
        <v>1771.24005</v>
      </c>
      <c r="J17" s="41">
        <v>0</v>
      </c>
      <c r="K17" s="42">
        <v>1771.24005</v>
      </c>
      <c r="L17" s="41">
        <v>1771.24005</v>
      </c>
      <c r="M17" s="41">
        <v>0</v>
      </c>
      <c r="N17" s="46">
        <v>1771.24005</v>
      </c>
      <c r="O17" s="45">
        <v>0</v>
      </c>
      <c r="P17" s="41">
        <v>0</v>
      </c>
      <c r="Q17" s="42">
        <v>0</v>
      </c>
      <c r="R17" s="41">
        <v>0</v>
      </c>
      <c r="S17" s="41">
        <v>0</v>
      </c>
      <c r="T17" s="46">
        <v>0</v>
      </c>
      <c r="U17" s="38" t="s">
        <v>29</v>
      </c>
      <c r="V17" s="39" t="s">
        <v>29</v>
      </c>
    </row>
    <row r="18" spans="1:22" ht="15">
      <c r="A18" s="43" t="s">
        <v>9</v>
      </c>
      <c r="B18" s="40" t="s">
        <v>41</v>
      </c>
      <c r="C18" s="40" t="s">
        <v>39</v>
      </c>
      <c r="D18" s="40" t="s">
        <v>81</v>
      </c>
      <c r="E18" s="40" t="s">
        <v>82</v>
      </c>
      <c r="F18" s="40" t="s">
        <v>20</v>
      </c>
      <c r="G18" s="40" t="s">
        <v>83</v>
      </c>
      <c r="H18" s="44" t="s">
        <v>84</v>
      </c>
      <c r="I18" s="45">
        <v>0</v>
      </c>
      <c r="J18" s="41">
        <v>0</v>
      </c>
      <c r="K18" s="42">
        <v>0</v>
      </c>
      <c r="L18" s="41">
        <v>0</v>
      </c>
      <c r="M18" s="41">
        <v>0</v>
      </c>
      <c r="N18" s="46">
        <v>0</v>
      </c>
      <c r="O18" s="45">
        <v>1173.161</v>
      </c>
      <c r="P18" s="41">
        <v>0</v>
      </c>
      <c r="Q18" s="42">
        <v>1173.161</v>
      </c>
      <c r="R18" s="41">
        <v>1173.161</v>
      </c>
      <c r="S18" s="41">
        <v>0</v>
      </c>
      <c r="T18" s="46">
        <v>1173.161</v>
      </c>
      <c r="U18" s="38" t="s">
        <v>29</v>
      </c>
      <c r="V18" s="39" t="s">
        <v>29</v>
      </c>
    </row>
    <row r="19" spans="1:22" ht="15">
      <c r="A19" s="43" t="s">
        <v>9</v>
      </c>
      <c r="B19" s="40" t="s">
        <v>41</v>
      </c>
      <c r="C19" s="40" t="s">
        <v>39</v>
      </c>
      <c r="D19" s="40" t="s">
        <v>81</v>
      </c>
      <c r="E19" s="40" t="s">
        <v>85</v>
      </c>
      <c r="F19" s="40" t="s">
        <v>20</v>
      </c>
      <c r="G19" s="40" t="s">
        <v>83</v>
      </c>
      <c r="H19" s="44" t="s">
        <v>84</v>
      </c>
      <c r="I19" s="45">
        <v>0</v>
      </c>
      <c r="J19" s="41">
        <v>0</v>
      </c>
      <c r="K19" s="42">
        <v>0</v>
      </c>
      <c r="L19" s="41">
        <v>0</v>
      </c>
      <c r="M19" s="41">
        <v>0</v>
      </c>
      <c r="N19" s="46">
        <v>0</v>
      </c>
      <c r="O19" s="45">
        <v>959.882</v>
      </c>
      <c r="P19" s="41">
        <v>0</v>
      </c>
      <c r="Q19" s="42">
        <v>959.882</v>
      </c>
      <c r="R19" s="41">
        <v>959.882</v>
      </c>
      <c r="S19" s="41">
        <v>0</v>
      </c>
      <c r="T19" s="46">
        <v>959.882</v>
      </c>
      <c r="U19" s="38" t="s">
        <v>29</v>
      </c>
      <c r="V19" s="39" t="s">
        <v>29</v>
      </c>
    </row>
    <row r="20" spans="1:22" ht="15">
      <c r="A20" s="43" t="s">
        <v>9</v>
      </c>
      <c r="B20" s="40" t="s">
        <v>41</v>
      </c>
      <c r="C20" s="40" t="s">
        <v>39</v>
      </c>
      <c r="D20" s="40" t="s">
        <v>86</v>
      </c>
      <c r="E20" s="50" t="s">
        <v>221</v>
      </c>
      <c r="F20" s="40" t="s">
        <v>87</v>
      </c>
      <c r="G20" s="40" t="s">
        <v>88</v>
      </c>
      <c r="H20" s="44" t="s">
        <v>89</v>
      </c>
      <c r="I20" s="45">
        <v>1886.626</v>
      </c>
      <c r="J20" s="41">
        <v>149.0424</v>
      </c>
      <c r="K20" s="42">
        <v>2035.6684</v>
      </c>
      <c r="L20" s="41">
        <v>1886.626</v>
      </c>
      <c r="M20" s="41">
        <v>149.0424</v>
      </c>
      <c r="N20" s="46">
        <v>2035.6684</v>
      </c>
      <c r="O20" s="45">
        <v>1717.638147</v>
      </c>
      <c r="P20" s="41">
        <v>132.942924</v>
      </c>
      <c r="Q20" s="42">
        <v>1850.581071</v>
      </c>
      <c r="R20" s="41">
        <v>1717.638147</v>
      </c>
      <c r="S20" s="41">
        <v>132.942924</v>
      </c>
      <c r="T20" s="46">
        <v>1850.581071</v>
      </c>
      <c r="U20" s="27">
        <f t="shared" si="0"/>
        <v>10.001579066189414</v>
      </c>
      <c r="V20" s="33">
        <f t="shared" si="1"/>
        <v>10.001579066189414</v>
      </c>
    </row>
    <row r="21" spans="1:22" ht="15">
      <c r="A21" s="43" t="s">
        <v>9</v>
      </c>
      <c r="B21" s="40" t="s">
        <v>41</v>
      </c>
      <c r="C21" s="40" t="s">
        <v>39</v>
      </c>
      <c r="D21" s="40" t="s">
        <v>86</v>
      </c>
      <c r="E21" s="50" t="s">
        <v>215</v>
      </c>
      <c r="F21" s="40" t="s">
        <v>73</v>
      </c>
      <c r="G21" s="40" t="s">
        <v>73</v>
      </c>
      <c r="H21" s="44" t="s">
        <v>90</v>
      </c>
      <c r="I21" s="45">
        <v>328.1226</v>
      </c>
      <c r="J21" s="41">
        <v>96.2742</v>
      </c>
      <c r="K21" s="42">
        <v>424.3968</v>
      </c>
      <c r="L21" s="41">
        <v>328.1226</v>
      </c>
      <c r="M21" s="41">
        <v>96.2742</v>
      </c>
      <c r="N21" s="46">
        <v>424.3968</v>
      </c>
      <c r="O21" s="45">
        <v>210.96</v>
      </c>
      <c r="P21" s="41">
        <v>84.1324</v>
      </c>
      <c r="Q21" s="42">
        <v>295.0924</v>
      </c>
      <c r="R21" s="41">
        <v>210.96</v>
      </c>
      <c r="S21" s="41">
        <v>84.1324</v>
      </c>
      <c r="T21" s="46">
        <v>295.0924</v>
      </c>
      <c r="U21" s="27">
        <f t="shared" si="0"/>
        <v>43.81827522498038</v>
      </c>
      <c r="V21" s="33">
        <f t="shared" si="1"/>
        <v>43.81827522498038</v>
      </c>
    </row>
    <row r="22" spans="1:22" ht="15">
      <c r="A22" s="43" t="s">
        <v>9</v>
      </c>
      <c r="B22" s="40" t="s">
        <v>41</v>
      </c>
      <c r="C22" s="40" t="s">
        <v>39</v>
      </c>
      <c r="D22" s="40" t="s">
        <v>91</v>
      </c>
      <c r="E22" s="50" t="s">
        <v>222</v>
      </c>
      <c r="F22" s="40" t="s">
        <v>48</v>
      </c>
      <c r="G22" s="40" t="s">
        <v>92</v>
      </c>
      <c r="H22" s="44" t="s">
        <v>93</v>
      </c>
      <c r="I22" s="45">
        <v>227.1525</v>
      </c>
      <c r="J22" s="41">
        <v>73.24082</v>
      </c>
      <c r="K22" s="42">
        <v>300.39332</v>
      </c>
      <c r="L22" s="41">
        <v>227.1525</v>
      </c>
      <c r="M22" s="41">
        <v>73.24082</v>
      </c>
      <c r="N22" s="46">
        <v>300.39332</v>
      </c>
      <c r="O22" s="45">
        <v>183.68288</v>
      </c>
      <c r="P22" s="41">
        <v>72.07809</v>
      </c>
      <c r="Q22" s="42">
        <v>255.76097</v>
      </c>
      <c r="R22" s="41">
        <v>183.68288</v>
      </c>
      <c r="S22" s="41">
        <v>72.07809</v>
      </c>
      <c r="T22" s="46">
        <v>255.76097</v>
      </c>
      <c r="U22" s="27">
        <f t="shared" si="0"/>
        <v>17.450805726925434</v>
      </c>
      <c r="V22" s="33">
        <f t="shared" si="1"/>
        <v>17.450805726925434</v>
      </c>
    </row>
    <row r="23" spans="1:22" ht="15">
      <c r="A23" s="43" t="s">
        <v>9</v>
      </c>
      <c r="B23" s="40" t="s">
        <v>41</v>
      </c>
      <c r="C23" s="40" t="s">
        <v>39</v>
      </c>
      <c r="D23" s="40" t="s">
        <v>94</v>
      </c>
      <c r="E23" s="50" t="s">
        <v>95</v>
      </c>
      <c r="F23" s="40" t="s">
        <v>20</v>
      </c>
      <c r="G23" s="40" t="s">
        <v>96</v>
      </c>
      <c r="H23" s="44" t="s">
        <v>97</v>
      </c>
      <c r="I23" s="45">
        <v>12.813566</v>
      </c>
      <c r="J23" s="41">
        <v>16.518025</v>
      </c>
      <c r="K23" s="42">
        <v>29.331591</v>
      </c>
      <c r="L23" s="41">
        <v>12.813566</v>
      </c>
      <c r="M23" s="41">
        <v>16.518025</v>
      </c>
      <c r="N23" s="46">
        <v>29.331591</v>
      </c>
      <c r="O23" s="45">
        <v>0</v>
      </c>
      <c r="P23" s="41">
        <v>13.9992</v>
      </c>
      <c r="Q23" s="42">
        <v>13.9992</v>
      </c>
      <c r="R23" s="41">
        <v>0</v>
      </c>
      <c r="S23" s="41">
        <v>13.9992</v>
      </c>
      <c r="T23" s="46">
        <v>13.9992</v>
      </c>
      <c r="U23" s="38" t="s">
        <v>29</v>
      </c>
      <c r="V23" s="39" t="s">
        <v>29</v>
      </c>
    </row>
    <row r="24" spans="1:22" ht="15">
      <c r="A24" s="43" t="s">
        <v>9</v>
      </c>
      <c r="B24" s="40" t="s">
        <v>41</v>
      </c>
      <c r="C24" s="40" t="s">
        <v>39</v>
      </c>
      <c r="D24" s="40" t="s">
        <v>98</v>
      </c>
      <c r="E24" s="50" t="s">
        <v>99</v>
      </c>
      <c r="F24" s="40" t="s">
        <v>100</v>
      </c>
      <c r="G24" s="40" t="s">
        <v>101</v>
      </c>
      <c r="H24" s="44" t="s">
        <v>101</v>
      </c>
      <c r="I24" s="45">
        <v>24.038193</v>
      </c>
      <c r="J24" s="41">
        <v>0</v>
      </c>
      <c r="K24" s="42">
        <v>24.038193</v>
      </c>
      <c r="L24" s="41">
        <v>24.038193</v>
      </c>
      <c r="M24" s="41">
        <v>0</v>
      </c>
      <c r="N24" s="46">
        <v>24.038193</v>
      </c>
      <c r="O24" s="45">
        <v>0</v>
      </c>
      <c r="P24" s="41">
        <v>0</v>
      </c>
      <c r="Q24" s="42">
        <v>0</v>
      </c>
      <c r="R24" s="41">
        <v>0</v>
      </c>
      <c r="S24" s="41">
        <v>0</v>
      </c>
      <c r="T24" s="46">
        <v>0</v>
      </c>
      <c r="U24" s="38" t="s">
        <v>29</v>
      </c>
      <c r="V24" s="39" t="s">
        <v>29</v>
      </c>
    </row>
    <row r="25" spans="1:22" ht="15">
      <c r="A25" s="43" t="s">
        <v>9</v>
      </c>
      <c r="B25" s="40" t="s">
        <v>41</v>
      </c>
      <c r="C25" s="40" t="s">
        <v>39</v>
      </c>
      <c r="D25" s="40" t="s">
        <v>102</v>
      </c>
      <c r="E25" s="50" t="s">
        <v>103</v>
      </c>
      <c r="F25" s="40" t="s">
        <v>20</v>
      </c>
      <c r="G25" s="40" t="s">
        <v>104</v>
      </c>
      <c r="H25" s="44" t="s">
        <v>105</v>
      </c>
      <c r="I25" s="45">
        <v>20.593428</v>
      </c>
      <c r="J25" s="41">
        <v>12.082836</v>
      </c>
      <c r="K25" s="42">
        <v>32.676264</v>
      </c>
      <c r="L25" s="41">
        <v>20.593428</v>
      </c>
      <c r="M25" s="41">
        <v>12.082836</v>
      </c>
      <c r="N25" s="46">
        <v>32.676264</v>
      </c>
      <c r="O25" s="45">
        <v>9.261852</v>
      </c>
      <c r="P25" s="41">
        <v>18.694334</v>
      </c>
      <c r="Q25" s="42">
        <v>27.956186</v>
      </c>
      <c r="R25" s="41">
        <v>9.261852</v>
      </c>
      <c r="S25" s="41">
        <v>18.694334</v>
      </c>
      <c r="T25" s="46">
        <v>27.956186</v>
      </c>
      <c r="U25" s="27">
        <f t="shared" si="0"/>
        <v>16.883841021804646</v>
      </c>
      <c r="V25" s="33">
        <f t="shared" si="1"/>
        <v>16.883841021804646</v>
      </c>
    </row>
    <row r="26" spans="1:22" ht="15">
      <c r="A26" s="43" t="s">
        <v>9</v>
      </c>
      <c r="B26" s="40" t="s">
        <v>41</v>
      </c>
      <c r="C26" s="40" t="s">
        <v>39</v>
      </c>
      <c r="D26" s="40" t="s">
        <v>106</v>
      </c>
      <c r="E26" s="40" t="s">
        <v>107</v>
      </c>
      <c r="F26" s="40" t="s">
        <v>45</v>
      </c>
      <c r="G26" s="40" t="s">
        <v>108</v>
      </c>
      <c r="H26" s="44" t="s">
        <v>109</v>
      </c>
      <c r="I26" s="45">
        <v>5.09</v>
      </c>
      <c r="J26" s="41">
        <v>32.4719</v>
      </c>
      <c r="K26" s="42">
        <v>37.5619</v>
      </c>
      <c r="L26" s="41">
        <v>5.09</v>
      </c>
      <c r="M26" s="41">
        <v>32.4719</v>
      </c>
      <c r="N26" s="46">
        <v>37.5619</v>
      </c>
      <c r="O26" s="45">
        <v>14.9171</v>
      </c>
      <c r="P26" s="41">
        <v>45.7748</v>
      </c>
      <c r="Q26" s="42">
        <v>60.6919</v>
      </c>
      <c r="R26" s="41">
        <v>14.9171</v>
      </c>
      <c r="S26" s="41">
        <v>45.7748</v>
      </c>
      <c r="T26" s="46">
        <v>60.6919</v>
      </c>
      <c r="U26" s="27">
        <f t="shared" si="0"/>
        <v>-38.11052216193593</v>
      </c>
      <c r="V26" s="33">
        <f t="shared" si="1"/>
        <v>-38.11052216193593</v>
      </c>
    </row>
    <row r="27" spans="1:22" ht="15">
      <c r="A27" s="43" t="s">
        <v>9</v>
      </c>
      <c r="B27" s="40" t="s">
        <v>41</v>
      </c>
      <c r="C27" s="40" t="s">
        <v>39</v>
      </c>
      <c r="D27" s="40" t="s">
        <v>106</v>
      </c>
      <c r="E27" s="40" t="s">
        <v>110</v>
      </c>
      <c r="F27" s="40" t="s">
        <v>45</v>
      </c>
      <c r="G27" s="40" t="s">
        <v>108</v>
      </c>
      <c r="H27" s="44" t="s">
        <v>111</v>
      </c>
      <c r="I27" s="45">
        <v>3.2576</v>
      </c>
      <c r="J27" s="41">
        <v>4.433</v>
      </c>
      <c r="K27" s="42">
        <v>7.6906</v>
      </c>
      <c r="L27" s="41">
        <v>3.2576</v>
      </c>
      <c r="M27" s="41">
        <v>4.433</v>
      </c>
      <c r="N27" s="46">
        <v>7.6906</v>
      </c>
      <c r="O27" s="45">
        <v>0.4202</v>
      </c>
      <c r="P27" s="41">
        <v>0.5852</v>
      </c>
      <c r="Q27" s="42">
        <v>1.0054</v>
      </c>
      <c r="R27" s="41">
        <v>0.4202</v>
      </c>
      <c r="S27" s="41">
        <v>0.5852</v>
      </c>
      <c r="T27" s="46">
        <v>1.0054</v>
      </c>
      <c r="U27" s="38" t="s">
        <v>29</v>
      </c>
      <c r="V27" s="39" t="s">
        <v>29</v>
      </c>
    </row>
    <row r="28" spans="1:22" ht="15">
      <c r="A28" s="43" t="s">
        <v>9</v>
      </c>
      <c r="B28" s="40" t="s">
        <v>41</v>
      </c>
      <c r="C28" s="40" t="s">
        <v>39</v>
      </c>
      <c r="D28" s="40" t="s">
        <v>106</v>
      </c>
      <c r="E28" s="40" t="s">
        <v>112</v>
      </c>
      <c r="F28" s="40" t="s">
        <v>45</v>
      </c>
      <c r="G28" s="40" t="s">
        <v>108</v>
      </c>
      <c r="H28" s="44" t="s">
        <v>111</v>
      </c>
      <c r="I28" s="45">
        <v>51.5108</v>
      </c>
      <c r="J28" s="41">
        <v>68.2575</v>
      </c>
      <c r="K28" s="42">
        <v>119.7683</v>
      </c>
      <c r="L28" s="41">
        <v>51.5108</v>
      </c>
      <c r="M28" s="41">
        <v>68.2575</v>
      </c>
      <c r="N28" s="46">
        <v>119.7683</v>
      </c>
      <c r="O28" s="45">
        <v>68.4926</v>
      </c>
      <c r="P28" s="41">
        <v>94.012</v>
      </c>
      <c r="Q28" s="42">
        <v>162.5046</v>
      </c>
      <c r="R28" s="41">
        <v>68.4926</v>
      </c>
      <c r="S28" s="41">
        <v>94.012</v>
      </c>
      <c r="T28" s="46">
        <v>162.5046</v>
      </c>
      <c r="U28" s="27">
        <f t="shared" si="0"/>
        <v>-26.298517088131668</v>
      </c>
      <c r="V28" s="33">
        <f t="shared" si="1"/>
        <v>-26.298517088131668</v>
      </c>
    </row>
    <row r="29" spans="1:22" ht="15">
      <c r="A29" s="43" t="s">
        <v>9</v>
      </c>
      <c r="B29" s="40" t="s">
        <v>41</v>
      </c>
      <c r="C29" s="40" t="s">
        <v>39</v>
      </c>
      <c r="D29" s="40" t="s">
        <v>113</v>
      </c>
      <c r="E29" s="40" t="s">
        <v>117</v>
      </c>
      <c r="F29" s="40" t="s">
        <v>114</v>
      </c>
      <c r="G29" s="40" t="s">
        <v>115</v>
      </c>
      <c r="H29" s="44" t="s">
        <v>116</v>
      </c>
      <c r="I29" s="45">
        <v>191.51142</v>
      </c>
      <c r="J29" s="41">
        <v>0</v>
      </c>
      <c r="K29" s="42">
        <v>191.51142</v>
      </c>
      <c r="L29" s="41">
        <v>191.51142</v>
      </c>
      <c r="M29" s="41">
        <v>0</v>
      </c>
      <c r="N29" s="46">
        <v>191.51142</v>
      </c>
      <c r="O29" s="45">
        <v>0</v>
      </c>
      <c r="P29" s="41">
        <v>0</v>
      </c>
      <c r="Q29" s="42">
        <v>0</v>
      </c>
      <c r="R29" s="41">
        <v>0</v>
      </c>
      <c r="S29" s="41">
        <v>0</v>
      </c>
      <c r="T29" s="46">
        <v>0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41</v>
      </c>
      <c r="C30" s="40" t="s">
        <v>39</v>
      </c>
      <c r="D30" s="40" t="s">
        <v>118</v>
      </c>
      <c r="E30" s="50" t="s">
        <v>223</v>
      </c>
      <c r="F30" s="40" t="s">
        <v>58</v>
      </c>
      <c r="G30" s="40" t="s">
        <v>119</v>
      </c>
      <c r="H30" s="44" t="s">
        <v>120</v>
      </c>
      <c r="I30" s="45">
        <v>1808.224656</v>
      </c>
      <c r="J30" s="41">
        <v>0</v>
      </c>
      <c r="K30" s="42">
        <v>1808.224656</v>
      </c>
      <c r="L30" s="41">
        <v>1808.224656</v>
      </c>
      <c r="M30" s="41">
        <v>0</v>
      </c>
      <c r="N30" s="46">
        <v>1808.224656</v>
      </c>
      <c r="O30" s="45">
        <v>1675.852696</v>
      </c>
      <c r="P30" s="41">
        <v>0</v>
      </c>
      <c r="Q30" s="42">
        <v>1675.852696</v>
      </c>
      <c r="R30" s="41">
        <v>1675.852696</v>
      </c>
      <c r="S30" s="41">
        <v>0</v>
      </c>
      <c r="T30" s="46">
        <v>1675.852696</v>
      </c>
      <c r="U30" s="27">
        <f t="shared" si="0"/>
        <v>7.898782531182569</v>
      </c>
      <c r="V30" s="33">
        <f t="shared" si="1"/>
        <v>7.898782531182569</v>
      </c>
    </row>
    <row r="31" spans="1:22" ht="15">
      <c r="A31" s="43" t="s">
        <v>9</v>
      </c>
      <c r="B31" s="40" t="s">
        <v>41</v>
      </c>
      <c r="C31" s="40" t="s">
        <v>39</v>
      </c>
      <c r="D31" s="40" t="s">
        <v>121</v>
      </c>
      <c r="E31" s="40" t="s">
        <v>122</v>
      </c>
      <c r="F31" s="40" t="s">
        <v>73</v>
      </c>
      <c r="G31" s="40" t="s">
        <v>73</v>
      </c>
      <c r="H31" s="44" t="s">
        <v>123</v>
      </c>
      <c r="I31" s="45">
        <v>0</v>
      </c>
      <c r="J31" s="41">
        <v>43.683288</v>
      </c>
      <c r="K31" s="42">
        <v>43.683288</v>
      </c>
      <c r="L31" s="41">
        <v>0</v>
      </c>
      <c r="M31" s="41">
        <v>43.683288</v>
      </c>
      <c r="N31" s="46">
        <v>43.683288</v>
      </c>
      <c r="O31" s="45">
        <v>0</v>
      </c>
      <c r="P31" s="41">
        <v>0</v>
      </c>
      <c r="Q31" s="42">
        <v>0</v>
      </c>
      <c r="R31" s="41">
        <v>0</v>
      </c>
      <c r="S31" s="41">
        <v>0</v>
      </c>
      <c r="T31" s="46">
        <v>0</v>
      </c>
      <c r="U31" s="38" t="s">
        <v>29</v>
      </c>
      <c r="V31" s="39" t="s">
        <v>29</v>
      </c>
    </row>
    <row r="32" spans="1:22" ht="15">
      <c r="A32" s="43" t="s">
        <v>9</v>
      </c>
      <c r="B32" s="40" t="s">
        <v>41</v>
      </c>
      <c r="C32" s="40" t="s">
        <v>39</v>
      </c>
      <c r="D32" s="40" t="s">
        <v>124</v>
      </c>
      <c r="E32" s="40" t="s">
        <v>126</v>
      </c>
      <c r="F32" s="40" t="s">
        <v>73</v>
      </c>
      <c r="G32" s="40" t="s">
        <v>73</v>
      </c>
      <c r="H32" s="44" t="s">
        <v>125</v>
      </c>
      <c r="I32" s="45">
        <v>80.69618</v>
      </c>
      <c r="J32" s="41">
        <v>74.28968</v>
      </c>
      <c r="K32" s="42">
        <v>154.985861</v>
      </c>
      <c r="L32" s="41">
        <v>80.69618</v>
      </c>
      <c r="M32" s="41">
        <v>74.28968</v>
      </c>
      <c r="N32" s="46">
        <v>154.985861</v>
      </c>
      <c r="O32" s="45">
        <v>67.4119</v>
      </c>
      <c r="P32" s="41">
        <v>88.0439</v>
      </c>
      <c r="Q32" s="42">
        <v>155.4558</v>
      </c>
      <c r="R32" s="41">
        <v>67.4119</v>
      </c>
      <c r="S32" s="41">
        <v>88.0439</v>
      </c>
      <c r="T32" s="46">
        <v>155.4558</v>
      </c>
      <c r="U32" s="27">
        <f t="shared" si="0"/>
        <v>-0.3022975019265961</v>
      </c>
      <c r="V32" s="33">
        <f t="shared" si="1"/>
        <v>-0.3022975019265961</v>
      </c>
    </row>
    <row r="33" spans="1:23" s="6" customFormat="1" ht="15">
      <c r="A33" s="43" t="s">
        <v>9</v>
      </c>
      <c r="B33" s="40" t="s">
        <v>41</v>
      </c>
      <c r="C33" s="40" t="s">
        <v>39</v>
      </c>
      <c r="D33" s="40" t="s">
        <v>127</v>
      </c>
      <c r="E33" s="50" t="s">
        <v>224</v>
      </c>
      <c r="F33" s="40" t="s">
        <v>20</v>
      </c>
      <c r="G33" s="40" t="s">
        <v>128</v>
      </c>
      <c r="H33" s="44" t="s">
        <v>128</v>
      </c>
      <c r="I33" s="45">
        <v>73.0192</v>
      </c>
      <c r="J33" s="41">
        <v>155.3292</v>
      </c>
      <c r="K33" s="42">
        <v>228.3484</v>
      </c>
      <c r="L33" s="41">
        <v>73.0192</v>
      </c>
      <c r="M33" s="41">
        <v>155.3292</v>
      </c>
      <c r="N33" s="46">
        <v>228.3484</v>
      </c>
      <c r="O33" s="45">
        <v>0</v>
      </c>
      <c r="P33" s="41">
        <v>146.4887</v>
      </c>
      <c r="Q33" s="42">
        <v>146.4887</v>
      </c>
      <c r="R33" s="41">
        <v>0</v>
      </c>
      <c r="S33" s="41">
        <v>146.4887</v>
      </c>
      <c r="T33" s="46">
        <v>146.4887</v>
      </c>
      <c r="U33" s="27">
        <f t="shared" si="0"/>
        <v>55.881238621135964</v>
      </c>
      <c r="V33" s="33">
        <f t="shared" si="1"/>
        <v>55.881238621135964</v>
      </c>
      <c r="W33" s="1"/>
    </row>
    <row r="34" spans="1:22" ht="15">
      <c r="A34" s="43" t="s">
        <v>9</v>
      </c>
      <c r="B34" s="40" t="s">
        <v>41</v>
      </c>
      <c r="C34" s="40" t="s">
        <v>39</v>
      </c>
      <c r="D34" s="40" t="s">
        <v>127</v>
      </c>
      <c r="E34" s="50" t="s">
        <v>129</v>
      </c>
      <c r="F34" s="40" t="s">
        <v>20</v>
      </c>
      <c r="G34" s="40" t="s">
        <v>96</v>
      </c>
      <c r="H34" s="44" t="s">
        <v>130</v>
      </c>
      <c r="I34" s="45">
        <v>76.77</v>
      </c>
      <c r="J34" s="41">
        <v>111.4674</v>
      </c>
      <c r="K34" s="42">
        <v>188.2374</v>
      </c>
      <c r="L34" s="41">
        <v>76.77</v>
      </c>
      <c r="M34" s="41">
        <v>111.4674</v>
      </c>
      <c r="N34" s="46">
        <v>188.2374</v>
      </c>
      <c r="O34" s="45">
        <v>0</v>
      </c>
      <c r="P34" s="41">
        <v>246.4488</v>
      </c>
      <c r="Q34" s="42">
        <v>246.4488</v>
      </c>
      <c r="R34" s="41">
        <v>0</v>
      </c>
      <c r="S34" s="41">
        <v>246.4488</v>
      </c>
      <c r="T34" s="46">
        <v>246.4488</v>
      </c>
      <c r="U34" s="27">
        <f t="shared" si="0"/>
        <v>-23.620078490948217</v>
      </c>
      <c r="V34" s="33">
        <f t="shared" si="1"/>
        <v>-23.620078490948217</v>
      </c>
    </row>
    <row r="35" spans="1:22" ht="15">
      <c r="A35" s="43" t="s">
        <v>9</v>
      </c>
      <c r="B35" s="40" t="s">
        <v>41</v>
      </c>
      <c r="C35" s="40" t="s">
        <v>39</v>
      </c>
      <c r="D35" s="40" t="s">
        <v>127</v>
      </c>
      <c r="E35" s="50" t="s">
        <v>131</v>
      </c>
      <c r="F35" s="40" t="s">
        <v>20</v>
      </c>
      <c r="G35" s="40" t="s">
        <v>96</v>
      </c>
      <c r="H35" s="44" t="s">
        <v>130</v>
      </c>
      <c r="I35" s="45">
        <v>1.7913</v>
      </c>
      <c r="J35" s="41">
        <v>2.6737</v>
      </c>
      <c r="K35" s="42">
        <v>4.465</v>
      </c>
      <c r="L35" s="41">
        <v>1.7913</v>
      </c>
      <c r="M35" s="41">
        <v>2.6737</v>
      </c>
      <c r="N35" s="46">
        <v>4.465</v>
      </c>
      <c r="O35" s="45">
        <v>0</v>
      </c>
      <c r="P35" s="41">
        <v>6.5305</v>
      </c>
      <c r="Q35" s="42">
        <v>6.5305</v>
      </c>
      <c r="R35" s="41">
        <v>0</v>
      </c>
      <c r="S35" s="41">
        <v>6.5305</v>
      </c>
      <c r="T35" s="46">
        <v>6.5305</v>
      </c>
      <c r="U35" s="27">
        <f t="shared" si="0"/>
        <v>-31.62851236505627</v>
      </c>
      <c r="V35" s="33">
        <f t="shared" si="1"/>
        <v>-31.62851236505627</v>
      </c>
    </row>
    <row r="36" spans="1:22" ht="15">
      <c r="A36" s="43" t="s">
        <v>9</v>
      </c>
      <c r="B36" s="40" t="s">
        <v>41</v>
      </c>
      <c r="C36" s="40" t="s">
        <v>42</v>
      </c>
      <c r="D36" s="40" t="s">
        <v>132</v>
      </c>
      <c r="E36" s="50" t="s">
        <v>133</v>
      </c>
      <c r="F36" s="40" t="s">
        <v>87</v>
      </c>
      <c r="G36" s="40" t="s">
        <v>87</v>
      </c>
      <c r="H36" s="44" t="s">
        <v>134</v>
      </c>
      <c r="I36" s="45">
        <v>5.2276</v>
      </c>
      <c r="J36" s="41">
        <v>0</v>
      </c>
      <c r="K36" s="42">
        <v>5.2276</v>
      </c>
      <c r="L36" s="41">
        <v>5.2276</v>
      </c>
      <c r="M36" s="41">
        <v>0</v>
      </c>
      <c r="N36" s="46">
        <v>5.2276</v>
      </c>
      <c r="O36" s="45">
        <v>0</v>
      </c>
      <c r="P36" s="41">
        <v>0</v>
      </c>
      <c r="Q36" s="42">
        <v>0</v>
      </c>
      <c r="R36" s="41">
        <v>0</v>
      </c>
      <c r="S36" s="41">
        <v>0</v>
      </c>
      <c r="T36" s="46">
        <v>0</v>
      </c>
      <c r="U36" s="38" t="s">
        <v>29</v>
      </c>
      <c r="V36" s="39" t="s">
        <v>29</v>
      </c>
    </row>
    <row r="37" spans="1:22" ht="15">
      <c r="A37" s="43" t="s">
        <v>9</v>
      </c>
      <c r="B37" s="40" t="s">
        <v>41</v>
      </c>
      <c r="C37" s="40" t="s">
        <v>39</v>
      </c>
      <c r="D37" s="40" t="s">
        <v>135</v>
      </c>
      <c r="E37" s="40" t="s">
        <v>136</v>
      </c>
      <c r="F37" s="40" t="s">
        <v>100</v>
      </c>
      <c r="G37" s="40" t="s">
        <v>101</v>
      </c>
      <c r="H37" s="44" t="s">
        <v>101</v>
      </c>
      <c r="I37" s="45">
        <v>2606.71241</v>
      </c>
      <c r="J37" s="41">
        <v>0</v>
      </c>
      <c r="K37" s="42">
        <v>2606.71241</v>
      </c>
      <c r="L37" s="41">
        <v>2606.71241</v>
      </c>
      <c r="M37" s="41">
        <v>0</v>
      </c>
      <c r="N37" s="46">
        <v>2606.71241</v>
      </c>
      <c r="O37" s="45">
        <v>3690.486</v>
      </c>
      <c r="P37" s="41">
        <v>0</v>
      </c>
      <c r="Q37" s="42">
        <v>3690.486</v>
      </c>
      <c r="R37" s="41">
        <v>3690.486</v>
      </c>
      <c r="S37" s="41">
        <v>0</v>
      </c>
      <c r="T37" s="46">
        <v>3690.486</v>
      </c>
      <c r="U37" s="27">
        <f t="shared" si="0"/>
        <v>-29.36669018660415</v>
      </c>
      <c r="V37" s="33">
        <f t="shared" si="1"/>
        <v>-29.36669018660415</v>
      </c>
    </row>
    <row r="38" spans="1:22" ht="15">
      <c r="A38" s="43" t="s">
        <v>9</v>
      </c>
      <c r="B38" s="40" t="s">
        <v>41</v>
      </c>
      <c r="C38" s="40" t="s">
        <v>42</v>
      </c>
      <c r="D38" s="40" t="s">
        <v>137</v>
      </c>
      <c r="E38" s="40" t="s">
        <v>138</v>
      </c>
      <c r="F38" s="40" t="s">
        <v>56</v>
      </c>
      <c r="G38" s="40" t="s">
        <v>139</v>
      </c>
      <c r="H38" s="44" t="s">
        <v>140</v>
      </c>
      <c r="I38" s="45">
        <v>13.682077</v>
      </c>
      <c r="J38" s="41">
        <v>0.955741</v>
      </c>
      <c r="K38" s="42">
        <v>14.637818</v>
      </c>
      <c r="L38" s="41">
        <v>13.682077</v>
      </c>
      <c r="M38" s="41">
        <v>0.955741</v>
      </c>
      <c r="N38" s="46">
        <v>14.637818</v>
      </c>
      <c r="O38" s="45">
        <v>6.44556</v>
      </c>
      <c r="P38" s="41">
        <v>0</v>
      </c>
      <c r="Q38" s="42">
        <v>6.44556</v>
      </c>
      <c r="R38" s="41">
        <v>6.44556</v>
      </c>
      <c r="S38" s="41">
        <v>0</v>
      </c>
      <c r="T38" s="46">
        <v>6.44556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41</v>
      </c>
      <c r="C39" s="40" t="s">
        <v>39</v>
      </c>
      <c r="D39" s="40" t="s">
        <v>141</v>
      </c>
      <c r="E39" s="40" t="s">
        <v>142</v>
      </c>
      <c r="F39" s="40" t="s">
        <v>56</v>
      </c>
      <c r="G39" s="40" t="s">
        <v>143</v>
      </c>
      <c r="H39" s="44" t="s">
        <v>143</v>
      </c>
      <c r="I39" s="45">
        <v>0</v>
      </c>
      <c r="J39" s="41">
        <v>56.181792</v>
      </c>
      <c r="K39" s="42">
        <v>56.181792</v>
      </c>
      <c r="L39" s="41">
        <v>0</v>
      </c>
      <c r="M39" s="41">
        <v>56.181792</v>
      </c>
      <c r="N39" s="46">
        <v>56.181792</v>
      </c>
      <c r="O39" s="45">
        <v>16.239632</v>
      </c>
      <c r="P39" s="41">
        <v>41.584016</v>
      </c>
      <c r="Q39" s="42">
        <v>57.823649</v>
      </c>
      <c r="R39" s="41">
        <v>16.239632</v>
      </c>
      <c r="S39" s="41">
        <v>41.584016</v>
      </c>
      <c r="T39" s="46">
        <v>57.823649</v>
      </c>
      <c r="U39" s="27">
        <f t="shared" si="0"/>
        <v>-2.8394212893759097</v>
      </c>
      <c r="V39" s="33">
        <f t="shared" si="1"/>
        <v>-2.8394212893759097</v>
      </c>
    </row>
    <row r="40" spans="1:22" ht="15">
      <c r="A40" s="43" t="s">
        <v>9</v>
      </c>
      <c r="B40" s="40" t="s">
        <v>41</v>
      </c>
      <c r="C40" s="40" t="s">
        <v>39</v>
      </c>
      <c r="D40" s="40" t="s">
        <v>144</v>
      </c>
      <c r="E40" s="40" t="s">
        <v>145</v>
      </c>
      <c r="F40" s="40" t="s">
        <v>20</v>
      </c>
      <c r="G40" s="40" t="s">
        <v>146</v>
      </c>
      <c r="H40" s="44" t="s">
        <v>146</v>
      </c>
      <c r="I40" s="45">
        <v>39.70155</v>
      </c>
      <c r="J40" s="41">
        <v>43.061335</v>
      </c>
      <c r="K40" s="42">
        <v>82.762885</v>
      </c>
      <c r="L40" s="41">
        <v>39.70155</v>
      </c>
      <c r="M40" s="41">
        <v>43.061335</v>
      </c>
      <c r="N40" s="46">
        <v>82.762885</v>
      </c>
      <c r="O40" s="45">
        <v>56.69793</v>
      </c>
      <c r="P40" s="41">
        <v>37.081613</v>
      </c>
      <c r="Q40" s="42">
        <v>93.779543</v>
      </c>
      <c r="R40" s="41">
        <v>56.69793</v>
      </c>
      <c r="S40" s="41">
        <v>37.081613</v>
      </c>
      <c r="T40" s="46">
        <v>93.779543</v>
      </c>
      <c r="U40" s="27">
        <f t="shared" si="0"/>
        <v>-11.747399963337424</v>
      </c>
      <c r="V40" s="33">
        <f t="shared" si="1"/>
        <v>-11.747399963337424</v>
      </c>
    </row>
    <row r="41" spans="1:22" ht="15">
      <c r="A41" s="43" t="s">
        <v>9</v>
      </c>
      <c r="B41" s="40" t="s">
        <v>41</v>
      </c>
      <c r="C41" s="40" t="s">
        <v>42</v>
      </c>
      <c r="D41" s="40" t="s">
        <v>147</v>
      </c>
      <c r="E41" s="40" t="s">
        <v>148</v>
      </c>
      <c r="F41" s="40" t="s">
        <v>45</v>
      </c>
      <c r="G41" s="40" t="s">
        <v>149</v>
      </c>
      <c r="H41" s="44" t="s">
        <v>150</v>
      </c>
      <c r="I41" s="45">
        <v>64.8</v>
      </c>
      <c r="J41" s="41">
        <v>0</v>
      </c>
      <c r="K41" s="42">
        <v>64.8</v>
      </c>
      <c r="L41" s="41">
        <v>64.8</v>
      </c>
      <c r="M41" s="41">
        <v>0</v>
      </c>
      <c r="N41" s="46">
        <v>64.8</v>
      </c>
      <c r="O41" s="45">
        <v>31.32</v>
      </c>
      <c r="P41" s="41">
        <v>0</v>
      </c>
      <c r="Q41" s="42">
        <v>31.32</v>
      </c>
      <c r="R41" s="41">
        <v>31.32</v>
      </c>
      <c r="S41" s="41">
        <v>0</v>
      </c>
      <c r="T41" s="46">
        <v>31.32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41</v>
      </c>
      <c r="C42" s="40" t="s">
        <v>42</v>
      </c>
      <c r="D42" s="40" t="s">
        <v>151</v>
      </c>
      <c r="E42" s="40" t="s">
        <v>152</v>
      </c>
      <c r="F42" s="40" t="s">
        <v>87</v>
      </c>
      <c r="G42" s="40" t="s">
        <v>153</v>
      </c>
      <c r="H42" s="44" t="s">
        <v>154</v>
      </c>
      <c r="I42" s="45">
        <v>122.604084</v>
      </c>
      <c r="J42" s="41">
        <v>0</v>
      </c>
      <c r="K42" s="42">
        <v>122.604084</v>
      </c>
      <c r="L42" s="41">
        <v>122.604084</v>
      </c>
      <c r="M42" s="41">
        <v>0</v>
      </c>
      <c r="N42" s="46">
        <v>122.604084</v>
      </c>
      <c r="O42" s="45">
        <v>134.709003</v>
      </c>
      <c r="P42" s="41">
        <v>0</v>
      </c>
      <c r="Q42" s="42">
        <v>134.709003</v>
      </c>
      <c r="R42" s="41">
        <v>134.709003</v>
      </c>
      <c r="S42" s="41">
        <v>0</v>
      </c>
      <c r="T42" s="46">
        <v>134.709003</v>
      </c>
      <c r="U42" s="27">
        <f t="shared" si="0"/>
        <v>-8.985976237980175</v>
      </c>
      <c r="V42" s="33">
        <f t="shared" si="1"/>
        <v>-8.985976237980175</v>
      </c>
    </row>
    <row r="43" spans="1:22" ht="15">
      <c r="A43" s="43" t="s">
        <v>9</v>
      </c>
      <c r="B43" s="40" t="s">
        <v>41</v>
      </c>
      <c r="C43" s="40" t="s">
        <v>39</v>
      </c>
      <c r="D43" s="40" t="s">
        <v>155</v>
      </c>
      <c r="E43" s="40" t="s">
        <v>156</v>
      </c>
      <c r="F43" s="40" t="s">
        <v>45</v>
      </c>
      <c r="G43" s="40" t="s">
        <v>66</v>
      </c>
      <c r="H43" s="44" t="s">
        <v>67</v>
      </c>
      <c r="I43" s="45">
        <v>95.032998</v>
      </c>
      <c r="J43" s="41">
        <v>49.238696</v>
      </c>
      <c r="K43" s="42">
        <v>144.271694</v>
      </c>
      <c r="L43" s="41">
        <v>95.032998</v>
      </c>
      <c r="M43" s="41">
        <v>49.238696</v>
      </c>
      <c r="N43" s="46">
        <v>144.271694</v>
      </c>
      <c r="O43" s="45">
        <v>84.71495</v>
      </c>
      <c r="P43" s="41">
        <v>45.337566</v>
      </c>
      <c r="Q43" s="42">
        <v>130.052516</v>
      </c>
      <c r="R43" s="41">
        <v>84.71495</v>
      </c>
      <c r="S43" s="41">
        <v>45.337566</v>
      </c>
      <c r="T43" s="46">
        <v>130.052516</v>
      </c>
      <c r="U43" s="27">
        <f t="shared" si="0"/>
        <v>10.933412468544624</v>
      </c>
      <c r="V43" s="33">
        <f t="shared" si="1"/>
        <v>10.933412468544624</v>
      </c>
    </row>
    <row r="44" spans="1:22" ht="15">
      <c r="A44" s="43" t="s">
        <v>9</v>
      </c>
      <c r="B44" s="40" t="s">
        <v>41</v>
      </c>
      <c r="C44" s="40" t="s">
        <v>42</v>
      </c>
      <c r="D44" s="40" t="s">
        <v>157</v>
      </c>
      <c r="E44" s="40" t="s">
        <v>158</v>
      </c>
      <c r="F44" s="40" t="s">
        <v>45</v>
      </c>
      <c r="G44" s="40" t="s">
        <v>46</v>
      </c>
      <c r="H44" s="44" t="s">
        <v>47</v>
      </c>
      <c r="I44" s="45">
        <v>0</v>
      </c>
      <c r="J44" s="41">
        <v>10.424503</v>
      </c>
      <c r="K44" s="42">
        <v>10.424503</v>
      </c>
      <c r="L44" s="41">
        <v>0</v>
      </c>
      <c r="M44" s="41">
        <v>10.424503</v>
      </c>
      <c r="N44" s="46">
        <v>10.424503</v>
      </c>
      <c r="O44" s="45">
        <v>0</v>
      </c>
      <c r="P44" s="41">
        <v>0</v>
      </c>
      <c r="Q44" s="42">
        <v>0</v>
      </c>
      <c r="R44" s="41">
        <v>0</v>
      </c>
      <c r="S44" s="41">
        <v>0</v>
      </c>
      <c r="T44" s="46">
        <v>0</v>
      </c>
      <c r="U44" s="38" t="s">
        <v>29</v>
      </c>
      <c r="V44" s="39" t="s">
        <v>29</v>
      </c>
    </row>
    <row r="45" spans="1:22" ht="15">
      <c r="A45" s="43" t="s">
        <v>9</v>
      </c>
      <c r="B45" s="40" t="s">
        <v>61</v>
      </c>
      <c r="C45" s="40" t="s">
        <v>39</v>
      </c>
      <c r="D45" s="40" t="s">
        <v>159</v>
      </c>
      <c r="E45" s="40" t="s">
        <v>226</v>
      </c>
      <c r="F45" s="40" t="s">
        <v>21</v>
      </c>
      <c r="G45" s="40" t="s">
        <v>160</v>
      </c>
      <c r="H45" s="44" t="s">
        <v>161</v>
      </c>
      <c r="I45" s="45">
        <v>540.99459</v>
      </c>
      <c r="J45" s="41">
        <v>0</v>
      </c>
      <c r="K45" s="42">
        <v>540.99459</v>
      </c>
      <c r="L45" s="41">
        <v>540.99459</v>
      </c>
      <c r="M45" s="41">
        <v>0</v>
      </c>
      <c r="N45" s="46">
        <v>540.99459</v>
      </c>
      <c r="O45" s="45">
        <v>653.474646</v>
      </c>
      <c r="P45" s="41">
        <v>0</v>
      </c>
      <c r="Q45" s="42">
        <v>653.474646</v>
      </c>
      <c r="R45" s="41">
        <v>653.474646</v>
      </c>
      <c r="S45" s="41">
        <v>0</v>
      </c>
      <c r="T45" s="46">
        <v>653.474646</v>
      </c>
      <c r="U45" s="27">
        <f t="shared" si="0"/>
        <v>-17.212612101862636</v>
      </c>
      <c r="V45" s="33">
        <f t="shared" si="1"/>
        <v>-17.212612101862636</v>
      </c>
    </row>
    <row r="46" spans="1:22" ht="15">
      <c r="A46" s="43" t="s">
        <v>9</v>
      </c>
      <c r="B46" s="40" t="s">
        <v>61</v>
      </c>
      <c r="C46" s="40" t="s">
        <v>42</v>
      </c>
      <c r="D46" s="40" t="s">
        <v>162</v>
      </c>
      <c r="E46" s="50" t="s">
        <v>163</v>
      </c>
      <c r="F46" s="40" t="s">
        <v>56</v>
      </c>
      <c r="G46" s="40" t="s">
        <v>56</v>
      </c>
      <c r="H46" s="44" t="s">
        <v>164</v>
      </c>
      <c r="I46" s="45">
        <v>18.27</v>
      </c>
      <c r="J46" s="41">
        <v>0</v>
      </c>
      <c r="K46" s="42">
        <v>18.27</v>
      </c>
      <c r="L46" s="41">
        <v>18.27</v>
      </c>
      <c r="M46" s="41">
        <v>0</v>
      </c>
      <c r="N46" s="46">
        <v>18.27</v>
      </c>
      <c r="O46" s="45">
        <v>0</v>
      </c>
      <c r="P46" s="41">
        <v>0</v>
      </c>
      <c r="Q46" s="42">
        <v>0</v>
      </c>
      <c r="R46" s="41">
        <v>0</v>
      </c>
      <c r="S46" s="41">
        <v>0</v>
      </c>
      <c r="T46" s="46">
        <v>0</v>
      </c>
      <c r="U46" s="38" t="s">
        <v>29</v>
      </c>
      <c r="V46" s="39" t="s">
        <v>29</v>
      </c>
    </row>
    <row r="47" spans="1:22" ht="15">
      <c r="A47" s="43" t="s">
        <v>9</v>
      </c>
      <c r="B47" s="40" t="s">
        <v>41</v>
      </c>
      <c r="C47" s="40" t="s">
        <v>39</v>
      </c>
      <c r="D47" s="40" t="s">
        <v>165</v>
      </c>
      <c r="E47" s="40" t="s">
        <v>166</v>
      </c>
      <c r="F47" s="40" t="s">
        <v>45</v>
      </c>
      <c r="G47" s="40" t="s">
        <v>167</v>
      </c>
      <c r="H47" s="44" t="s">
        <v>168</v>
      </c>
      <c r="I47" s="45">
        <v>106.376724</v>
      </c>
      <c r="J47" s="41">
        <v>3.146068</v>
      </c>
      <c r="K47" s="42">
        <v>109.522792</v>
      </c>
      <c r="L47" s="41">
        <v>106.376724</v>
      </c>
      <c r="M47" s="41">
        <v>3.146068</v>
      </c>
      <c r="N47" s="46">
        <v>109.522792</v>
      </c>
      <c r="O47" s="45">
        <v>74.980164</v>
      </c>
      <c r="P47" s="41">
        <v>3.326075</v>
      </c>
      <c r="Q47" s="42">
        <v>78.306239</v>
      </c>
      <c r="R47" s="41">
        <v>74.980164</v>
      </c>
      <c r="S47" s="41">
        <v>3.326075</v>
      </c>
      <c r="T47" s="46">
        <v>78.306239</v>
      </c>
      <c r="U47" s="27">
        <f t="shared" si="0"/>
        <v>39.86470733194067</v>
      </c>
      <c r="V47" s="33">
        <f t="shared" si="1"/>
        <v>39.86470733194067</v>
      </c>
    </row>
    <row r="48" spans="1:22" ht="15">
      <c r="A48" s="43" t="s">
        <v>9</v>
      </c>
      <c r="B48" s="40" t="s">
        <v>41</v>
      </c>
      <c r="C48" s="40" t="s">
        <v>39</v>
      </c>
      <c r="D48" s="40" t="s">
        <v>169</v>
      </c>
      <c r="E48" s="40" t="s">
        <v>170</v>
      </c>
      <c r="F48" s="40" t="s">
        <v>56</v>
      </c>
      <c r="G48" s="40" t="s">
        <v>55</v>
      </c>
      <c r="H48" s="44" t="s">
        <v>171</v>
      </c>
      <c r="I48" s="45">
        <v>0</v>
      </c>
      <c r="J48" s="41">
        <v>0</v>
      </c>
      <c r="K48" s="42">
        <v>0</v>
      </c>
      <c r="L48" s="41">
        <v>0</v>
      </c>
      <c r="M48" s="41">
        <v>0</v>
      </c>
      <c r="N48" s="46">
        <v>0</v>
      </c>
      <c r="O48" s="45">
        <v>54.088011</v>
      </c>
      <c r="P48" s="41">
        <v>0</v>
      </c>
      <c r="Q48" s="42">
        <v>54.088011</v>
      </c>
      <c r="R48" s="41">
        <v>54.088011</v>
      </c>
      <c r="S48" s="41">
        <v>0</v>
      </c>
      <c r="T48" s="46">
        <v>54.088011</v>
      </c>
      <c r="U48" s="38" t="s">
        <v>29</v>
      </c>
      <c r="V48" s="39" t="s">
        <v>29</v>
      </c>
    </row>
    <row r="49" spans="1:22" ht="15">
      <c r="A49" s="43" t="s">
        <v>9</v>
      </c>
      <c r="B49" s="40" t="s">
        <v>41</v>
      </c>
      <c r="C49" s="40" t="s">
        <v>39</v>
      </c>
      <c r="D49" s="40" t="s">
        <v>169</v>
      </c>
      <c r="E49" s="40" t="s">
        <v>172</v>
      </c>
      <c r="F49" s="40" t="s">
        <v>56</v>
      </c>
      <c r="G49" s="40" t="s">
        <v>55</v>
      </c>
      <c r="H49" s="44" t="s">
        <v>173</v>
      </c>
      <c r="I49" s="45">
        <v>76.577688</v>
      </c>
      <c r="J49" s="41">
        <v>0</v>
      </c>
      <c r="K49" s="42">
        <v>76.577688</v>
      </c>
      <c r="L49" s="41">
        <v>76.577688</v>
      </c>
      <c r="M49" s="41">
        <v>0</v>
      </c>
      <c r="N49" s="46">
        <v>76.577688</v>
      </c>
      <c r="O49" s="45">
        <v>0</v>
      </c>
      <c r="P49" s="41">
        <v>0</v>
      </c>
      <c r="Q49" s="42">
        <v>0</v>
      </c>
      <c r="R49" s="41">
        <v>0</v>
      </c>
      <c r="S49" s="41">
        <v>0</v>
      </c>
      <c r="T49" s="46">
        <v>0</v>
      </c>
      <c r="U49" s="38" t="s">
        <v>29</v>
      </c>
      <c r="V49" s="39" t="s">
        <v>29</v>
      </c>
    </row>
    <row r="50" spans="1:22" ht="15">
      <c r="A50" s="43" t="s">
        <v>9</v>
      </c>
      <c r="B50" s="40" t="s">
        <v>41</v>
      </c>
      <c r="C50" s="40" t="s">
        <v>39</v>
      </c>
      <c r="D50" s="40" t="s">
        <v>174</v>
      </c>
      <c r="E50" s="50" t="s">
        <v>175</v>
      </c>
      <c r="F50" s="40" t="s">
        <v>73</v>
      </c>
      <c r="G50" s="40" t="s">
        <v>73</v>
      </c>
      <c r="H50" s="44" t="s">
        <v>125</v>
      </c>
      <c r="I50" s="45">
        <v>138.773016</v>
      </c>
      <c r="J50" s="41">
        <v>37.361639</v>
      </c>
      <c r="K50" s="42">
        <v>176.134655</v>
      </c>
      <c r="L50" s="41">
        <v>138.773016</v>
      </c>
      <c r="M50" s="41">
        <v>37.361639</v>
      </c>
      <c r="N50" s="46">
        <v>176.134655</v>
      </c>
      <c r="O50" s="45">
        <v>153.75044</v>
      </c>
      <c r="P50" s="41">
        <v>35.926477</v>
      </c>
      <c r="Q50" s="42">
        <v>189.676917</v>
      </c>
      <c r="R50" s="41">
        <v>153.75044</v>
      </c>
      <c r="S50" s="41">
        <v>35.926477</v>
      </c>
      <c r="T50" s="46">
        <v>189.676917</v>
      </c>
      <c r="U50" s="27">
        <f t="shared" si="0"/>
        <v>-7.139646834306146</v>
      </c>
      <c r="V50" s="33">
        <f t="shared" si="1"/>
        <v>-7.139646834306146</v>
      </c>
    </row>
    <row r="51" spans="1:22" ht="15">
      <c r="A51" s="43" t="s">
        <v>9</v>
      </c>
      <c r="B51" s="40" t="s">
        <v>41</v>
      </c>
      <c r="C51" s="40" t="s">
        <v>39</v>
      </c>
      <c r="D51" s="40" t="s">
        <v>174</v>
      </c>
      <c r="E51" s="40" t="s">
        <v>176</v>
      </c>
      <c r="F51" s="40" t="s">
        <v>177</v>
      </c>
      <c r="G51" s="40" t="s">
        <v>178</v>
      </c>
      <c r="H51" s="44" t="s">
        <v>176</v>
      </c>
      <c r="I51" s="45">
        <v>68.440575</v>
      </c>
      <c r="J51" s="41">
        <v>26.699831</v>
      </c>
      <c r="K51" s="42">
        <v>95.140405</v>
      </c>
      <c r="L51" s="41">
        <v>68.440575</v>
      </c>
      <c r="M51" s="41">
        <v>26.699831</v>
      </c>
      <c r="N51" s="46">
        <v>95.140405</v>
      </c>
      <c r="O51" s="45">
        <v>110.590813</v>
      </c>
      <c r="P51" s="41">
        <v>31.118509</v>
      </c>
      <c r="Q51" s="42">
        <v>141.709322</v>
      </c>
      <c r="R51" s="41">
        <v>110.590813</v>
      </c>
      <c r="S51" s="41">
        <v>31.118509</v>
      </c>
      <c r="T51" s="46">
        <v>141.709322</v>
      </c>
      <c r="U51" s="27">
        <f t="shared" si="0"/>
        <v>-32.86228198876005</v>
      </c>
      <c r="V51" s="33">
        <f t="shared" si="1"/>
        <v>-32.86228198876005</v>
      </c>
    </row>
    <row r="52" spans="1:22" ht="15">
      <c r="A52" s="43" t="s">
        <v>9</v>
      </c>
      <c r="B52" s="40" t="s">
        <v>41</v>
      </c>
      <c r="C52" s="40" t="s">
        <v>42</v>
      </c>
      <c r="D52" s="40" t="s">
        <v>179</v>
      </c>
      <c r="E52" s="40" t="s">
        <v>180</v>
      </c>
      <c r="F52" s="40" t="s">
        <v>87</v>
      </c>
      <c r="G52" s="40" t="s">
        <v>87</v>
      </c>
      <c r="H52" s="44" t="s">
        <v>134</v>
      </c>
      <c r="I52" s="45">
        <v>5.2276</v>
      </c>
      <c r="J52" s="41">
        <v>0</v>
      </c>
      <c r="K52" s="42">
        <v>5.2276</v>
      </c>
      <c r="L52" s="41">
        <v>5.2276</v>
      </c>
      <c r="M52" s="41">
        <v>0</v>
      </c>
      <c r="N52" s="46">
        <v>5.2276</v>
      </c>
      <c r="O52" s="45">
        <v>0</v>
      </c>
      <c r="P52" s="41">
        <v>0</v>
      </c>
      <c r="Q52" s="42">
        <v>0</v>
      </c>
      <c r="R52" s="41">
        <v>0</v>
      </c>
      <c r="S52" s="41">
        <v>0</v>
      </c>
      <c r="T52" s="46">
        <v>0</v>
      </c>
      <c r="U52" s="38" t="s">
        <v>29</v>
      </c>
      <c r="V52" s="39" t="s">
        <v>29</v>
      </c>
    </row>
    <row r="53" spans="1:22" ht="15">
      <c r="A53" s="43" t="s">
        <v>9</v>
      </c>
      <c r="B53" s="40" t="s">
        <v>41</v>
      </c>
      <c r="C53" s="40" t="s">
        <v>42</v>
      </c>
      <c r="D53" s="40" t="s">
        <v>213</v>
      </c>
      <c r="E53" s="40" t="s">
        <v>188</v>
      </c>
      <c r="F53" s="40" t="s">
        <v>45</v>
      </c>
      <c r="G53" s="40" t="s">
        <v>108</v>
      </c>
      <c r="H53" s="44" t="s">
        <v>188</v>
      </c>
      <c r="I53" s="45">
        <v>0</v>
      </c>
      <c r="J53" s="41">
        <v>0</v>
      </c>
      <c r="K53" s="42">
        <v>0</v>
      </c>
      <c r="L53" s="41">
        <v>0</v>
      </c>
      <c r="M53" s="41">
        <v>0</v>
      </c>
      <c r="N53" s="46">
        <v>0</v>
      </c>
      <c r="O53" s="45">
        <v>107.9721</v>
      </c>
      <c r="P53" s="41">
        <v>0</v>
      </c>
      <c r="Q53" s="42">
        <v>107.9721</v>
      </c>
      <c r="R53" s="41">
        <v>107.9721</v>
      </c>
      <c r="S53" s="41">
        <v>0</v>
      </c>
      <c r="T53" s="46">
        <v>107.9721</v>
      </c>
      <c r="U53" s="38" t="s">
        <v>29</v>
      </c>
      <c r="V53" s="39" t="s">
        <v>29</v>
      </c>
    </row>
    <row r="54" spans="1:22" ht="15">
      <c r="A54" s="43" t="s">
        <v>9</v>
      </c>
      <c r="B54" s="40" t="s">
        <v>41</v>
      </c>
      <c r="C54" s="40" t="s">
        <v>39</v>
      </c>
      <c r="D54" s="40" t="s">
        <v>181</v>
      </c>
      <c r="E54" s="40" t="s">
        <v>182</v>
      </c>
      <c r="F54" s="40" t="s">
        <v>62</v>
      </c>
      <c r="G54" s="40" t="s">
        <v>63</v>
      </c>
      <c r="H54" s="44" t="s">
        <v>70</v>
      </c>
      <c r="I54" s="45">
        <v>167.219358</v>
      </c>
      <c r="J54" s="41">
        <v>12.18534</v>
      </c>
      <c r="K54" s="42">
        <v>179.404698</v>
      </c>
      <c r="L54" s="41">
        <v>167.219358</v>
      </c>
      <c r="M54" s="41">
        <v>12.18534</v>
      </c>
      <c r="N54" s="46">
        <v>179.404698</v>
      </c>
      <c r="O54" s="45">
        <v>148.417625</v>
      </c>
      <c r="P54" s="41">
        <v>7.986357</v>
      </c>
      <c r="Q54" s="42">
        <v>156.403982</v>
      </c>
      <c r="R54" s="41">
        <v>148.417625</v>
      </c>
      <c r="S54" s="41">
        <v>7.986357</v>
      </c>
      <c r="T54" s="46">
        <v>156.403982</v>
      </c>
      <c r="U54" s="27">
        <f t="shared" si="0"/>
        <v>14.70596573429952</v>
      </c>
      <c r="V54" s="33">
        <f t="shared" si="1"/>
        <v>14.70596573429952</v>
      </c>
    </row>
    <row r="55" spans="1:22" ht="15">
      <c r="A55" s="43" t="s">
        <v>9</v>
      </c>
      <c r="B55" s="40" t="s">
        <v>41</v>
      </c>
      <c r="C55" s="40" t="s">
        <v>39</v>
      </c>
      <c r="D55" s="40" t="s">
        <v>183</v>
      </c>
      <c r="E55" s="40" t="s">
        <v>184</v>
      </c>
      <c r="F55" s="40" t="s">
        <v>56</v>
      </c>
      <c r="G55" s="40" t="s">
        <v>56</v>
      </c>
      <c r="H55" s="44" t="s">
        <v>185</v>
      </c>
      <c r="I55" s="45">
        <v>14709.688322</v>
      </c>
      <c r="J55" s="41">
        <v>0</v>
      </c>
      <c r="K55" s="42">
        <v>14709.688322</v>
      </c>
      <c r="L55" s="41">
        <v>14709.688322</v>
      </c>
      <c r="M55" s="41">
        <v>0</v>
      </c>
      <c r="N55" s="46">
        <v>14709.688322</v>
      </c>
      <c r="O55" s="45">
        <v>23506.919046</v>
      </c>
      <c r="P55" s="41">
        <v>0</v>
      </c>
      <c r="Q55" s="42">
        <v>23506.919046</v>
      </c>
      <c r="R55" s="41">
        <v>23506.919046</v>
      </c>
      <c r="S55" s="41">
        <v>0</v>
      </c>
      <c r="T55" s="46">
        <v>23506.919046</v>
      </c>
      <c r="U55" s="27">
        <f t="shared" si="0"/>
        <v>-37.42400570140628</v>
      </c>
      <c r="V55" s="33">
        <f t="shared" si="1"/>
        <v>-37.42400570140628</v>
      </c>
    </row>
    <row r="56" spans="1:22" ht="15">
      <c r="A56" s="43" t="s">
        <v>9</v>
      </c>
      <c r="B56" s="40" t="s">
        <v>61</v>
      </c>
      <c r="C56" s="40" t="s">
        <v>39</v>
      </c>
      <c r="D56" s="40" t="s">
        <v>183</v>
      </c>
      <c r="E56" s="40" t="s">
        <v>184</v>
      </c>
      <c r="F56" s="40" t="s">
        <v>56</v>
      </c>
      <c r="G56" s="40" t="s">
        <v>56</v>
      </c>
      <c r="H56" s="44" t="s">
        <v>185</v>
      </c>
      <c r="I56" s="45">
        <v>6162.3837</v>
      </c>
      <c r="J56" s="41">
        <v>0</v>
      </c>
      <c r="K56" s="42">
        <v>6162.3837</v>
      </c>
      <c r="L56" s="41">
        <v>6162.3837</v>
      </c>
      <c r="M56" s="41">
        <v>0</v>
      </c>
      <c r="N56" s="46">
        <v>6162.3837</v>
      </c>
      <c r="O56" s="45">
        <v>6359.364</v>
      </c>
      <c r="P56" s="41">
        <v>0</v>
      </c>
      <c r="Q56" s="42">
        <v>6359.364</v>
      </c>
      <c r="R56" s="41">
        <v>6359.364</v>
      </c>
      <c r="S56" s="41">
        <v>0</v>
      </c>
      <c r="T56" s="46">
        <v>6359.364</v>
      </c>
      <c r="U56" s="27">
        <f t="shared" si="0"/>
        <v>-3.097484276729545</v>
      </c>
      <c r="V56" s="33">
        <f t="shared" si="1"/>
        <v>-3.097484276729545</v>
      </c>
    </row>
    <row r="57" spans="1:22" ht="15">
      <c r="A57" s="43" t="s">
        <v>9</v>
      </c>
      <c r="B57" s="40" t="s">
        <v>41</v>
      </c>
      <c r="C57" s="40" t="s">
        <v>39</v>
      </c>
      <c r="D57" s="40" t="s">
        <v>186</v>
      </c>
      <c r="E57" s="40" t="s">
        <v>187</v>
      </c>
      <c r="F57" s="40" t="s">
        <v>20</v>
      </c>
      <c r="G57" s="40" t="s">
        <v>104</v>
      </c>
      <c r="H57" s="44" t="s">
        <v>105</v>
      </c>
      <c r="I57" s="45">
        <v>450.563102</v>
      </c>
      <c r="J57" s="41">
        <v>63.994003</v>
      </c>
      <c r="K57" s="42">
        <v>514.557105</v>
      </c>
      <c r="L57" s="41">
        <v>450.563102</v>
      </c>
      <c r="M57" s="41">
        <v>63.994003</v>
      </c>
      <c r="N57" s="46">
        <v>514.557105</v>
      </c>
      <c r="O57" s="45">
        <v>618.787401</v>
      </c>
      <c r="P57" s="41">
        <v>73.518086</v>
      </c>
      <c r="Q57" s="42">
        <v>692.305487</v>
      </c>
      <c r="R57" s="41">
        <v>618.787401</v>
      </c>
      <c r="S57" s="41">
        <v>73.518086</v>
      </c>
      <c r="T57" s="46">
        <v>692.305487</v>
      </c>
      <c r="U57" s="27">
        <f t="shared" si="0"/>
        <v>-25.67484807469105</v>
      </c>
      <c r="V57" s="33">
        <f t="shared" si="1"/>
        <v>-25.67484807469105</v>
      </c>
    </row>
    <row r="58" spans="1:22" ht="15">
      <c r="A58" s="43" t="s">
        <v>9</v>
      </c>
      <c r="B58" s="40" t="s">
        <v>41</v>
      </c>
      <c r="C58" s="40" t="s">
        <v>39</v>
      </c>
      <c r="D58" s="40" t="s">
        <v>189</v>
      </c>
      <c r="E58" s="40" t="s">
        <v>190</v>
      </c>
      <c r="F58" s="40" t="s">
        <v>73</v>
      </c>
      <c r="G58" s="40" t="s">
        <v>73</v>
      </c>
      <c r="H58" s="44" t="s">
        <v>123</v>
      </c>
      <c r="I58" s="45">
        <v>1966.84353</v>
      </c>
      <c r="J58" s="41">
        <v>0</v>
      </c>
      <c r="K58" s="42">
        <v>1966.84353</v>
      </c>
      <c r="L58" s="41">
        <v>1966.84353</v>
      </c>
      <c r="M58" s="41">
        <v>0</v>
      </c>
      <c r="N58" s="46">
        <v>1966.84353</v>
      </c>
      <c r="O58" s="45">
        <v>2613.952</v>
      </c>
      <c r="P58" s="41">
        <v>0</v>
      </c>
      <c r="Q58" s="42">
        <v>2613.952</v>
      </c>
      <c r="R58" s="41">
        <v>2613.952</v>
      </c>
      <c r="S58" s="41">
        <v>0</v>
      </c>
      <c r="T58" s="46">
        <v>2613.952</v>
      </c>
      <c r="U58" s="27">
        <f t="shared" si="0"/>
        <v>-24.755943108366186</v>
      </c>
      <c r="V58" s="33">
        <f t="shared" si="1"/>
        <v>-24.755943108366186</v>
      </c>
    </row>
    <row r="59" spans="1:22" ht="15">
      <c r="A59" s="43" t="s">
        <v>9</v>
      </c>
      <c r="B59" s="40" t="s">
        <v>41</v>
      </c>
      <c r="C59" s="40" t="s">
        <v>39</v>
      </c>
      <c r="D59" s="40" t="s">
        <v>189</v>
      </c>
      <c r="E59" s="40" t="s">
        <v>191</v>
      </c>
      <c r="F59" s="40" t="s">
        <v>73</v>
      </c>
      <c r="G59" s="40" t="s">
        <v>73</v>
      </c>
      <c r="H59" s="44" t="s">
        <v>192</v>
      </c>
      <c r="I59" s="45">
        <v>1063.73047</v>
      </c>
      <c r="J59" s="41">
        <v>0</v>
      </c>
      <c r="K59" s="42">
        <v>1063.73047</v>
      </c>
      <c r="L59" s="41">
        <v>1063.73047</v>
      </c>
      <c r="M59" s="41">
        <v>0</v>
      </c>
      <c r="N59" s="46">
        <v>1063.73047</v>
      </c>
      <c r="O59" s="45">
        <v>0</v>
      </c>
      <c r="P59" s="41">
        <v>0</v>
      </c>
      <c r="Q59" s="42">
        <v>0</v>
      </c>
      <c r="R59" s="41">
        <v>0</v>
      </c>
      <c r="S59" s="41">
        <v>0</v>
      </c>
      <c r="T59" s="46">
        <v>0</v>
      </c>
      <c r="U59" s="38" t="s">
        <v>29</v>
      </c>
      <c r="V59" s="39" t="s">
        <v>29</v>
      </c>
    </row>
    <row r="60" spans="1:22" ht="15">
      <c r="A60" s="43" t="s">
        <v>9</v>
      </c>
      <c r="B60" s="40" t="s">
        <v>41</v>
      </c>
      <c r="C60" s="40" t="s">
        <v>39</v>
      </c>
      <c r="D60" s="40" t="s">
        <v>38</v>
      </c>
      <c r="E60" s="50" t="s">
        <v>196</v>
      </c>
      <c r="F60" s="40" t="s">
        <v>21</v>
      </c>
      <c r="G60" s="40" t="s">
        <v>194</v>
      </c>
      <c r="H60" s="44" t="s">
        <v>195</v>
      </c>
      <c r="I60" s="45">
        <v>12046.11534</v>
      </c>
      <c r="J60" s="41">
        <v>0</v>
      </c>
      <c r="K60" s="42">
        <v>12046.11534</v>
      </c>
      <c r="L60" s="41">
        <v>12046.11534</v>
      </c>
      <c r="M60" s="41">
        <v>0</v>
      </c>
      <c r="N60" s="46">
        <v>12046.11534</v>
      </c>
      <c r="O60" s="45">
        <v>11514.086688</v>
      </c>
      <c r="P60" s="41">
        <v>0</v>
      </c>
      <c r="Q60" s="42">
        <v>11514.086688</v>
      </c>
      <c r="R60" s="41">
        <v>11514.086688</v>
      </c>
      <c r="S60" s="41">
        <v>0</v>
      </c>
      <c r="T60" s="46">
        <v>11514.086688</v>
      </c>
      <c r="U60" s="27">
        <f t="shared" si="0"/>
        <v>4.620676102382326</v>
      </c>
      <c r="V60" s="33">
        <f t="shared" si="1"/>
        <v>4.620676102382326</v>
      </c>
    </row>
    <row r="61" spans="1:22" ht="15">
      <c r="A61" s="43" t="s">
        <v>9</v>
      </c>
      <c r="B61" s="40" t="s">
        <v>41</v>
      </c>
      <c r="C61" s="40" t="s">
        <v>39</v>
      </c>
      <c r="D61" s="40" t="s">
        <v>38</v>
      </c>
      <c r="E61" s="40" t="s">
        <v>197</v>
      </c>
      <c r="F61" s="40" t="s">
        <v>198</v>
      </c>
      <c r="G61" s="40" t="s">
        <v>199</v>
      </c>
      <c r="H61" s="44" t="s">
        <v>200</v>
      </c>
      <c r="I61" s="45">
        <v>166.94876</v>
      </c>
      <c r="J61" s="41">
        <v>0</v>
      </c>
      <c r="K61" s="42">
        <v>166.94876</v>
      </c>
      <c r="L61" s="41">
        <v>166.94876</v>
      </c>
      <c r="M61" s="41">
        <v>0</v>
      </c>
      <c r="N61" s="46">
        <v>166.94876</v>
      </c>
      <c r="O61" s="45">
        <v>1681.345812</v>
      </c>
      <c r="P61" s="41">
        <v>0</v>
      </c>
      <c r="Q61" s="42">
        <v>1681.345812</v>
      </c>
      <c r="R61" s="41">
        <v>1681.345812</v>
      </c>
      <c r="S61" s="41">
        <v>0</v>
      </c>
      <c r="T61" s="46">
        <v>1681.345812</v>
      </c>
      <c r="U61" s="27">
        <f t="shared" si="0"/>
        <v>-90.07052809669115</v>
      </c>
      <c r="V61" s="33">
        <f t="shared" si="1"/>
        <v>-90.07052809669115</v>
      </c>
    </row>
    <row r="62" spans="1:22" ht="15">
      <c r="A62" s="43" t="s">
        <v>9</v>
      </c>
      <c r="B62" s="40" t="s">
        <v>41</v>
      </c>
      <c r="C62" s="40" t="s">
        <v>39</v>
      </c>
      <c r="D62" s="40" t="s">
        <v>38</v>
      </c>
      <c r="E62" s="40" t="s">
        <v>225</v>
      </c>
      <c r="F62" s="40" t="s">
        <v>198</v>
      </c>
      <c r="G62" s="40" t="s">
        <v>199</v>
      </c>
      <c r="H62" s="44" t="s">
        <v>200</v>
      </c>
      <c r="I62" s="45">
        <v>7144.519096</v>
      </c>
      <c r="J62" s="41">
        <v>0</v>
      </c>
      <c r="K62" s="42">
        <v>7144.519096</v>
      </c>
      <c r="L62" s="41">
        <v>7144.519096</v>
      </c>
      <c r="M62" s="41">
        <v>0</v>
      </c>
      <c r="N62" s="46">
        <v>7144.519096</v>
      </c>
      <c r="O62" s="45">
        <v>4189.099248</v>
      </c>
      <c r="P62" s="41">
        <v>0</v>
      </c>
      <c r="Q62" s="42">
        <v>4189.099248</v>
      </c>
      <c r="R62" s="41">
        <v>4189.099248</v>
      </c>
      <c r="S62" s="41">
        <v>0</v>
      </c>
      <c r="T62" s="46">
        <v>4189.099248</v>
      </c>
      <c r="U62" s="27">
        <f t="shared" si="0"/>
        <v>70.5502465574432</v>
      </c>
      <c r="V62" s="33">
        <f t="shared" si="1"/>
        <v>70.5502465574432</v>
      </c>
    </row>
    <row r="63" spans="1:22" ht="15">
      <c r="A63" s="43" t="s">
        <v>9</v>
      </c>
      <c r="B63" s="40" t="s">
        <v>41</v>
      </c>
      <c r="C63" s="40" t="s">
        <v>39</v>
      </c>
      <c r="D63" s="40" t="s">
        <v>38</v>
      </c>
      <c r="E63" s="40" t="s">
        <v>201</v>
      </c>
      <c r="F63" s="40" t="s">
        <v>198</v>
      </c>
      <c r="G63" s="40" t="s">
        <v>199</v>
      </c>
      <c r="H63" s="44" t="s">
        <v>200</v>
      </c>
      <c r="I63" s="45">
        <v>4293.30374</v>
      </c>
      <c r="J63" s="41">
        <v>0</v>
      </c>
      <c r="K63" s="42">
        <v>4293.30374</v>
      </c>
      <c r="L63" s="41">
        <v>4293.30374</v>
      </c>
      <c r="M63" s="41">
        <v>0</v>
      </c>
      <c r="N63" s="46">
        <v>4293.30374</v>
      </c>
      <c r="O63" s="45">
        <v>2980.878273</v>
      </c>
      <c r="P63" s="41">
        <v>0</v>
      </c>
      <c r="Q63" s="42">
        <v>2980.878273</v>
      </c>
      <c r="R63" s="41">
        <v>2980.878273</v>
      </c>
      <c r="S63" s="41">
        <v>0</v>
      </c>
      <c r="T63" s="46">
        <v>2980.878273</v>
      </c>
      <c r="U63" s="27">
        <f t="shared" si="0"/>
        <v>44.028146968884975</v>
      </c>
      <c r="V63" s="33">
        <f t="shared" si="1"/>
        <v>44.028146968884975</v>
      </c>
    </row>
    <row r="64" spans="1:22" ht="15">
      <c r="A64" s="43" t="s">
        <v>9</v>
      </c>
      <c r="B64" s="40" t="s">
        <v>61</v>
      </c>
      <c r="C64" s="40" t="s">
        <v>39</v>
      </c>
      <c r="D64" s="40" t="s">
        <v>38</v>
      </c>
      <c r="E64" s="40" t="s">
        <v>193</v>
      </c>
      <c r="F64" s="40" t="s">
        <v>21</v>
      </c>
      <c r="G64" s="40" t="s">
        <v>194</v>
      </c>
      <c r="H64" s="44" t="s">
        <v>195</v>
      </c>
      <c r="I64" s="45">
        <v>263.249474</v>
      </c>
      <c r="J64" s="41">
        <v>0</v>
      </c>
      <c r="K64" s="42">
        <v>263.249474</v>
      </c>
      <c r="L64" s="41">
        <v>263.249474</v>
      </c>
      <c r="M64" s="41">
        <v>0</v>
      </c>
      <c r="N64" s="46">
        <v>263.249474</v>
      </c>
      <c r="O64" s="45">
        <v>323.449353</v>
      </c>
      <c r="P64" s="41">
        <v>0</v>
      </c>
      <c r="Q64" s="42">
        <v>323.449353</v>
      </c>
      <c r="R64" s="41">
        <v>323.449353</v>
      </c>
      <c r="S64" s="41">
        <v>0</v>
      </c>
      <c r="T64" s="46">
        <v>323.449353</v>
      </c>
      <c r="U64" s="27">
        <f aca="true" t="shared" si="2" ref="U64:U75">+((K64/Q64)-1)*100</f>
        <v>-18.61184090852084</v>
      </c>
      <c r="V64" s="33">
        <f aca="true" t="shared" si="3" ref="V64:V75">+((N64/T64)-1)*100</f>
        <v>-18.61184090852084</v>
      </c>
    </row>
    <row r="65" spans="1:22" ht="15">
      <c r="A65" s="43" t="s">
        <v>9</v>
      </c>
      <c r="B65" s="40" t="s">
        <v>61</v>
      </c>
      <c r="C65" s="40" t="s">
        <v>39</v>
      </c>
      <c r="D65" s="40" t="s">
        <v>38</v>
      </c>
      <c r="E65" s="40" t="s">
        <v>197</v>
      </c>
      <c r="F65" s="40" t="s">
        <v>198</v>
      </c>
      <c r="G65" s="40" t="s">
        <v>199</v>
      </c>
      <c r="H65" s="44" t="s">
        <v>200</v>
      </c>
      <c r="I65" s="45">
        <v>0</v>
      </c>
      <c r="J65" s="41">
        <v>0</v>
      </c>
      <c r="K65" s="42">
        <v>0</v>
      </c>
      <c r="L65" s="41">
        <v>0</v>
      </c>
      <c r="M65" s="41">
        <v>0</v>
      </c>
      <c r="N65" s="46">
        <v>0</v>
      </c>
      <c r="O65" s="45">
        <v>1054.96789</v>
      </c>
      <c r="P65" s="41">
        <v>0</v>
      </c>
      <c r="Q65" s="42">
        <v>1054.96789</v>
      </c>
      <c r="R65" s="41">
        <v>1054.96789</v>
      </c>
      <c r="S65" s="41">
        <v>0</v>
      </c>
      <c r="T65" s="46">
        <v>1054.96789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61</v>
      </c>
      <c r="C66" s="40" t="s">
        <v>39</v>
      </c>
      <c r="D66" s="40" t="s">
        <v>38</v>
      </c>
      <c r="E66" s="40" t="s">
        <v>225</v>
      </c>
      <c r="F66" s="40" t="s">
        <v>198</v>
      </c>
      <c r="G66" s="40" t="s">
        <v>199</v>
      </c>
      <c r="H66" s="44" t="s">
        <v>200</v>
      </c>
      <c r="I66" s="45">
        <v>56.279887</v>
      </c>
      <c r="J66" s="41">
        <v>0</v>
      </c>
      <c r="K66" s="42">
        <v>56.279887</v>
      </c>
      <c r="L66" s="41">
        <v>56.279887</v>
      </c>
      <c r="M66" s="41">
        <v>0</v>
      </c>
      <c r="N66" s="46">
        <v>56.279887</v>
      </c>
      <c r="O66" s="45">
        <v>572.808854</v>
      </c>
      <c r="P66" s="41">
        <v>0</v>
      </c>
      <c r="Q66" s="42">
        <v>572.808854</v>
      </c>
      <c r="R66" s="41">
        <v>572.808854</v>
      </c>
      <c r="S66" s="41">
        <v>0</v>
      </c>
      <c r="T66" s="46">
        <v>572.808854</v>
      </c>
      <c r="U66" s="27">
        <f t="shared" si="2"/>
        <v>-90.17475260604124</v>
      </c>
      <c r="V66" s="33">
        <f t="shared" si="3"/>
        <v>-90.17475260604124</v>
      </c>
    </row>
    <row r="67" spans="1:22" ht="15">
      <c r="A67" s="43" t="s">
        <v>9</v>
      </c>
      <c r="B67" s="40" t="s">
        <v>61</v>
      </c>
      <c r="C67" s="40" t="s">
        <v>39</v>
      </c>
      <c r="D67" s="40" t="s">
        <v>38</v>
      </c>
      <c r="E67" s="40" t="s">
        <v>201</v>
      </c>
      <c r="F67" s="40" t="s">
        <v>198</v>
      </c>
      <c r="G67" s="40" t="s">
        <v>199</v>
      </c>
      <c r="H67" s="44" t="s">
        <v>200</v>
      </c>
      <c r="I67" s="45">
        <v>2231.465537</v>
      </c>
      <c r="J67" s="41">
        <v>0</v>
      </c>
      <c r="K67" s="42">
        <v>2231.465537</v>
      </c>
      <c r="L67" s="41">
        <v>2231.465537</v>
      </c>
      <c r="M67" s="41">
        <v>0</v>
      </c>
      <c r="N67" s="46">
        <v>2231.465537</v>
      </c>
      <c r="O67" s="45">
        <v>1196.137608</v>
      </c>
      <c r="P67" s="41">
        <v>0</v>
      </c>
      <c r="Q67" s="42">
        <v>1196.137608</v>
      </c>
      <c r="R67" s="41">
        <v>1196.137608</v>
      </c>
      <c r="S67" s="41">
        <v>0</v>
      </c>
      <c r="T67" s="46">
        <v>1196.137608</v>
      </c>
      <c r="U67" s="27">
        <f t="shared" si="2"/>
        <v>86.5559214989585</v>
      </c>
      <c r="V67" s="33">
        <f t="shared" si="3"/>
        <v>86.5559214989585</v>
      </c>
    </row>
    <row r="68" spans="1:22" ht="15">
      <c r="A68" s="43" t="s">
        <v>9</v>
      </c>
      <c r="B68" s="40" t="s">
        <v>41</v>
      </c>
      <c r="C68" s="40" t="s">
        <v>39</v>
      </c>
      <c r="D68" s="40" t="s">
        <v>202</v>
      </c>
      <c r="E68" s="40" t="s">
        <v>203</v>
      </c>
      <c r="F68" s="40" t="s">
        <v>62</v>
      </c>
      <c r="G68" s="40" t="s">
        <v>63</v>
      </c>
      <c r="H68" s="44" t="s">
        <v>204</v>
      </c>
      <c r="I68" s="45">
        <v>2.033023</v>
      </c>
      <c r="J68" s="41">
        <v>62.016103</v>
      </c>
      <c r="K68" s="42">
        <v>64.049126</v>
      </c>
      <c r="L68" s="41">
        <v>2.033023</v>
      </c>
      <c r="M68" s="41">
        <v>62.016103</v>
      </c>
      <c r="N68" s="46">
        <v>64.049126</v>
      </c>
      <c r="O68" s="45">
        <v>21.839127</v>
      </c>
      <c r="P68" s="41">
        <v>44.320973</v>
      </c>
      <c r="Q68" s="42">
        <v>66.160099</v>
      </c>
      <c r="R68" s="41">
        <v>21.839127</v>
      </c>
      <c r="S68" s="41">
        <v>44.320973</v>
      </c>
      <c r="T68" s="46">
        <v>66.160099</v>
      </c>
      <c r="U68" s="27">
        <f t="shared" si="2"/>
        <v>-3.1907041130636804</v>
      </c>
      <c r="V68" s="33">
        <f t="shared" si="3"/>
        <v>-3.1907041130636804</v>
      </c>
    </row>
    <row r="69" spans="1:22" ht="15">
      <c r="A69" s="43" t="s">
        <v>9</v>
      </c>
      <c r="B69" s="40" t="s">
        <v>41</v>
      </c>
      <c r="C69" s="40" t="s">
        <v>39</v>
      </c>
      <c r="D69" s="40" t="s">
        <v>202</v>
      </c>
      <c r="E69" s="40" t="s">
        <v>205</v>
      </c>
      <c r="F69" s="40" t="s">
        <v>62</v>
      </c>
      <c r="G69" s="40" t="s">
        <v>63</v>
      </c>
      <c r="H69" s="44" t="s">
        <v>63</v>
      </c>
      <c r="I69" s="45">
        <v>0</v>
      </c>
      <c r="J69" s="41">
        <v>8.700007</v>
      </c>
      <c r="K69" s="42">
        <v>8.700007</v>
      </c>
      <c r="L69" s="41">
        <v>0</v>
      </c>
      <c r="M69" s="41">
        <v>8.700007</v>
      </c>
      <c r="N69" s="46">
        <v>8.700007</v>
      </c>
      <c r="O69" s="45">
        <v>0</v>
      </c>
      <c r="P69" s="41">
        <v>14.430092</v>
      </c>
      <c r="Q69" s="42">
        <v>14.430092</v>
      </c>
      <c r="R69" s="41">
        <v>0</v>
      </c>
      <c r="S69" s="41">
        <v>14.430092</v>
      </c>
      <c r="T69" s="46">
        <v>14.430092</v>
      </c>
      <c r="U69" s="27">
        <f t="shared" si="2"/>
        <v>-39.70927558881815</v>
      </c>
      <c r="V69" s="33">
        <f t="shared" si="3"/>
        <v>-39.70927558881815</v>
      </c>
    </row>
    <row r="70" spans="1:22" ht="15">
      <c r="A70" s="43" t="s">
        <v>9</v>
      </c>
      <c r="B70" s="40" t="s">
        <v>41</v>
      </c>
      <c r="C70" s="40" t="s">
        <v>39</v>
      </c>
      <c r="D70" s="40" t="s">
        <v>202</v>
      </c>
      <c r="E70" s="40" t="s">
        <v>122</v>
      </c>
      <c r="F70" s="40" t="s">
        <v>73</v>
      </c>
      <c r="G70" s="40" t="s">
        <v>73</v>
      </c>
      <c r="H70" s="44" t="s">
        <v>123</v>
      </c>
      <c r="I70" s="45">
        <v>0</v>
      </c>
      <c r="J70" s="41">
        <v>0</v>
      </c>
      <c r="K70" s="42">
        <v>0</v>
      </c>
      <c r="L70" s="41">
        <v>0</v>
      </c>
      <c r="M70" s="41">
        <v>0</v>
      </c>
      <c r="N70" s="46">
        <v>0</v>
      </c>
      <c r="O70" s="45">
        <v>0</v>
      </c>
      <c r="P70" s="41">
        <v>2.848421</v>
      </c>
      <c r="Q70" s="42">
        <v>2.848421</v>
      </c>
      <c r="R70" s="41">
        <v>0</v>
      </c>
      <c r="S70" s="41">
        <v>2.848421</v>
      </c>
      <c r="T70" s="46">
        <v>2.848421</v>
      </c>
      <c r="U70" s="38" t="s">
        <v>29</v>
      </c>
      <c r="V70" s="39" t="s">
        <v>29</v>
      </c>
    </row>
    <row r="71" spans="1:22" ht="15">
      <c r="A71" s="43" t="s">
        <v>9</v>
      </c>
      <c r="B71" s="40" t="s">
        <v>41</v>
      </c>
      <c r="C71" s="40" t="s">
        <v>39</v>
      </c>
      <c r="D71" s="40" t="s">
        <v>202</v>
      </c>
      <c r="E71" s="40" t="s">
        <v>206</v>
      </c>
      <c r="F71" s="40" t="s">
        <v>62</v>
      </c>
      <c r="G71" s="40" t="s">
        <v>63</v>
      </c>
      <c r="H71" s="44" t="s">
        <v>204</v>
      </c>
      <c r="I71" s="45">
        <v>0</v>
      </c>
      <c r="J71" s="41">
        <v>0.997128</v>
      </c>
      <c r="K71" s="42">
        <v>0.997128</v>
      </c>
      <c r="L71" s="41">
        <v>0</v>
      </c>
      <c r="M71" s="41">
        <v>0.997128</v>
      </c>
      <c r="N71" s="46">
        <v>0.997128</v>
      </c>
      <c r="O71" s="45">
        <v>0</v>
      </c>
      <c r="P71" s="41">
        <v>4.66086</v>
      </c>
      <c r="Q71" s="42">
        <v>4.66086</v>
      </c>
      <c r="R71" s="41">
        <v>0</v>
      </c>
      <c r="S71" s="41">
        <v>4.66086</v>
      </c>
      <c r="T71" s="46">
        <v>4.66086</v>
      </c>
      <c r="U71" s="27">
        <f t="shared" si="2"/>
        <v>-78.60635161751264</v>
      </c>
      <c r="V71" s="33">
        <f t="shared" si="3"/>
        <v>-78.60635161751264</v>
      </c>
    </row>
    <row r="72" spans="1:22" ht="15">
      <c r="A72" s="43" t="s">
        <v>9</v>
      </c>
      <c r="B72" s="40" t="s">
        <v>41</v>
      </c>
      <c r="C72" s="40" t="s">
        <v>39</v>
      </c>
      <c r="D72" s="40" t="s">
        <v>202</v>
      </c>
      <c r="E72" s="40" t="s">
        <v>142</v>
      </c>
      <c r="F72" s="40" t="s">
        <v>62</v>
      </c>
      <c r="G72" s="40" t="s">
        <v>63</v>
      </c>
      <c r="H72" s="44" t="s">
        <v>63</v>
      </c>
      <c r="I72" s="45">
        <v>144.194442</v>
      </c>
      <c r="J72" s="41">
        <v>141.785609</v>
      </c>
      <c r="K72" s="42">
        <v>285.98005</v>
      </c>
      <c r="L72" s="41">
        <v>144.194442</v>
      </c>
      <c r="M72" s="41">
        <v>141.785609</v>
      </c>
      <c r="N72" s="46">
        <v>285.98005</v>
      </c>
      <c r="O72" s="45">
        <v>128.680385</v>
      </c>
      <c r="P72" s="41">
        <v>115.041674</v>
      </c>
      <c r="Q72" s="42">
        <v>243.722059</v>
      </c>
      <c r="R72" s="41">
        <v>128.680385</v>
      </c>
      <c r="S72" s="41">
        <v>115.041674</v>
      </c>
      <c r="T72" s="46">
        <v>243.722059</v>
      </c>
      <c r="U72" s="27">
        <f t="shared" si="2"/>
        <v>17.338599211489502</v>
      </c>
      <c r="V72" s="33">
        <f t="shared" si="3"/>
        <v>17.338599211489502</v>
      </c>
    </row>
    <row r="73" spans="1:22" ht="15">
      <c r="A73" s="43" t="s">
        <v>9</v>
      </c>
      <c r="B73" s="40" t="s">
        <v>41</v>
      </c>
      <c r="C73" s="40" t="s">
        <v>39</v>
      </c>
      <c r="D73" s="40" t="s">
        <v>202</v>
      </c>
      <c r="E73" s="50" t="s">
        <v>207</v>
      </c>
      <c r="F73" s="40" t="s">
        <v>62</v>
      </c>
      <c r="G73" s="40" t="s">
        <v>63</v>
      </c>
      <c r="H73" s="44" t="s">
        <v>70</v>
      </c>
      <c r="I73" s="45">
        <v>45.106269</v>
      </c>
      <c r="J73" s="41">
        <v>10.57425</v>
      </c>
      <c r="K73" s="42">
        <v>55.680519</v>
      </c>
      <c r="L73" s="41">
        <v>45.106269</v>
      </c>
      <c r="M73" s="41">
        <v>10.57425</v>
      </c>
      <c r="N73" s="46">
        <v>55.680519</v>
      </c>
      <c r="O73" s="45">
        <v>62.156623</v>
      </c>
      <c r="P73" s="41">
        <v>21.530196</v>
      </c>
      <c r="Q73" s="42">
        <v>83.68682</v>
      </c>
      <c r="R73" s="41">
        <v>62.156623</v>
      </c>
      <c r="S73" s="41">
        <v>21.530196</v>
      </c>
      <c r="T73" s="46">
        <v>83.68682</v>
      </c>
      <c r="U73" s="27">
        <f t="shared" si="2"/>
        <v>-33.465605456151884</v>
      </c>
      <c r="V73" s="33">
        <f t="shared" si="3"/>
        <v>-33.465605456151884</v>
      </c>
    </row>
    <row r="74" spans="1:22" ht="15">
      <c r="A74" s="43" t="s">
        <v>9</v>
      </c>
      <c r="B74" s="40" t="s">
        <v>41</v>
      </c>
      <c r="C74" s="40" t="s">
        <v>39</v>
      </c>
      <c r="D74" s="40" t="s">
        <v>208</v>
      </c>
      <c r="E74" s="40" t="s">
        <v>209</v>
      </c>
      <c r="F74" s="40" t="s">
        <v>210</v>
      </c>
      <c r="G74" s="40" t="s">
        <v>211</v>
      </c>
      <c r="H74" s="44" t="s">
        <v>211</v>
      </c>
      <c r="I74" s="45">
        <v>3967.4475</v>
      </c>
      <c r="J74" s="41">
        <v>0</v>
      </c>
      <c r="K74" s="42">
        <v>3967.4475</v>
      </c>
      <c r="L74" s="41">
        <v>3967.4475</v>
      </c>
      <c r="M74" s="41">
        <v>0</v>
      </c>
      <c r="N74" s="46">
        <v>3967.4475</v>
      </c>
      <c r="O74" s="45">
        <v>4691.90892</v>
      </c>
      <c r="P74" s="41">
        <v>0</v>
      </c>
      <c r="Q74" s="42">
        <v>4691.90892</v>
      </c>
      <c r="R74" s="41">
        <v>4691.90892</v>
      </c>
      <c r="S74" s="41">
        <v>0</v>
      </c>
      <c r="T74" s="46">
        <v>4691.90892</v>
      </c>
      <c r="U74" s="27">
        <f t="shared" si="2"/>
        <v>-15.440653950290228</v>
      </c>
      <c r="V74" s="33">
        <f t="shared" si="3"/>
        <v>-15.440653950290228</v>
      </c>
    </row>
    <row r="75" spans="1:22" ht="15">
      <c r="A75" s="43" t="s">
        <v>9</v>
      </c>
      <c r="B75" s="40" t="s">
        <v>61</v>
      </c>
      <c r="C75" s="40" t="s">
        <v>39</v>
      </c>
      <c r="D75" s="40" t="s">
        <v>208</v>
      </c>
      <c r="E75" s="50" t="s">
        <v>212</v>
      </c>
      <c r="F75" s="40" t="s">
        <v>210</v>
      </c>
      <c r="G75" s="40" t="s">
        <v>211</v>
      </c>
      <c r="H75" s="44" t="s">
        <v>211</v>
      </c>
      <c r="I75" s="45">
        <v>709.02</v>
      </c>
      <c r="J75" s="41">
        <v>0</v>
      </c>
      <c r="K75" s="42">
        <v>709.02</v>
      </c>
      <c r="L75" s="41">
        <v>709.02</v>
      </c>
      <c r="M75" s="41">
        <v>0</v>
      </c>
      <c r="N75" s="46">
        <v>709.02</v>
      </c>
      <c r="O75" s="45">
        <v>1999.34</v>
      </c>
      <c r="P75" s="41">
        <v>0</v>
      </c>
      <c r="Q75" s="42">
        <v>1999.34</v>
      </c>
      <c r="R75" s="41">
        <v>1999.34</v>
      </c>
      <c r="S75" s="41">
        <v>0</v>
      </c>
      <c r="T75" s="46">
        <v>1999.34</v>
      </c>
      <c r="U75" s="27">
        <f t="shared" si="2"/>
        <v>-64.53729730811168</v>
      </c>
      <c r="V75" s="33">
        <f t="shared" si="3"/>
        <v>-64.53729730811168</v>
      </c>
    </row>
    <row r="76" spans="1:22" ht="15">
      <c r="A76" s="43"/>
      <c r="B76" s="40"/>
      <c r="C76" s="40"/>
      <c r="D76" s="40"/>
      <c r="E76" s="40"/>
      <c r="F76" s="40"/>
      <c r="G76" s="40"/>
      <c r="H76" s="44"/>
      <c r="I76" s="45"/>
      <c r="J76" s="41"/>
      <c r="K76" s="42"/>
      <c r="L76" s="41"/>
      <c r="M76" s="41"/>
      <c r="N76" s="46"/>
      <c r="O76" s="45"/>
      <c r="P76" s="41"/>
      <c r="Q76" s="42"/>
      <c r="R76" s="41"/>
      <c r="S76" s="41"/>
      <c r="T76" s="46"/>
      <c r="U76" s="28"/>
      <c r="V76" s="34"/>
    </row>
    <row r="77" spans="1:22" ht="20.25">
      <c r="A77" s="64" t="s">
        <v>9</v>
      </c>
      <c r="B77" s="65"/>
      <c r="C77" s="65"/>
      <c r="D77" s="65"/>
      <c r="E77" s="65"/>
      <c r="F77" s="65"/>
      <c r="G77" s="65"/>
      <c r="H77" s="66"/>
      <c r="I77" s="22">
        <f aca="true" t="shared" si="4" ref="I77:T77">SUM(I6:I75)</f>
        <v>94756.49894999996</v>
      </c>
      <c r="J77" s="15">
        <f t="shared" si="4"/>
        <v>3008.7731070000004</v>
      </c>
      <c r="K77" s="15">
        <f t="shared" si="4"/>
        <v>97765.27205600002</v>
      </c>
      <c r="L77" s="15">
        <f t="shared" si="4"/>
        <v>94756.49894999996</v>
      </c>
      <c r="M77" s="15">
        <f t="shared" si="4"/>
        <v>3008.7731070000004</v>
      </c>
      <c r="N77" s="23">
        <f t="shared" si="4"/>
        <v>97765.27205600002</v>
      </c>
      <c r="O77" s="22">
        <f t="shared" si="4"/>
        <v>99269.16461600001</v>
      </c>
      <c r="P77" s="15">
        <f t="shared" si="4"/>
        <v>3458.275659000001</v>
      </c>
      <c r="Q77" s="15">
        <f t="shared" si="4"/>
        <v>102727.44027700003</v>
      </c>
      <c r="R77" s="15">
        <f t="shared" si="4"/>
        <v>99269.16461600001</v>
      </c>
      <c r="S77" s="15">
        <f t="shared" si="4"/>
        <v>3458.275659000001</v>
      </c>
      <c r="T77" s="23">
        <f t="shared" si="4"/>
        <v>102727.44027700003</v>
      </c>
      <c r="U77" s="29">
        <f>+((K77/Q77)-1)*100</f>
        <v>-4.830421363191517</v>
      </c>
      <c r="V77" s="35">
        <f>+((N77/T77)-1)*100</f>
        <v>-4.830421363191517</v>
      </c>
    </row>
    <row r="78" spans="1:22" ht="15.75">
      <c r="A78" s="18"/>
      <c r="B78" s="11"/>
      <c r="C78" s="11"/>
      <c r="D78" s="11"/>
      <c r="E78" s="11"/>
      <c r="F78" s="11"/>
      <c r="G78" s="11"/>
      <c r="H78" s="16"/>
      <c r="I78" s="20"/>
      <c r="J78" s="13"/>
      <c r="K78" s="14"/>
      <c r="L78" s="13"/>
      <c r="M78" s="13"/>
      <c r="N78" s="21"/>
      <c r="O78" s="20"/>
      <c r="P78" s="13"/>
      <c r="Q78" s="14"/>
      <c r="R78" s="13"/>
      <c r="S78" s="13"/>
      <c r="T78" s="21"/>
      <c r="U78" s="28"/>
      <c r="V78" s="34"/>
    </row>
    <row r="79" spans="1:22" ht="15">
      <c r="A79" s="43" t="s">
        <v>10</v>
      </c>
      <c r="B79" s="40"/>
      <c r="C79" s="40" t="s">
        <v>39</v>
      </c>
      <c r="D79" s="40" t="s">
        <v>38</v>
      </c>
      <c r="E79" s="40" t="s">
        <v>27</v>
      </c>
      <c r="F79" s="40" t="s">
        <v>21</v>
      </c>
      <c r="G79" s="40" t="s">
        <v>23</v>
      </c>
      <c r="H79" s="44" t="s">
        <v>24</v>
      </c>
      <c r="I79" s="45">
        <v>26613.136638</v>
      </c>
      <c r="J79" s="41">
        <v>0</v>
      </c>
      <c r="K79" s="42">
        <v>26613.136638</v>
      </c>
      <c r="L79" s="41">
        <v>26613.136638</v>
      </c>
      <c r="M79" s="41">
        <v>0</v>
      </c>
      <c r="N79" s="46">
        <v>26613.136638</v>
      </c>
      <c r="O79" s="45">
        <v>21053.160465</v>
      </c>
      <c r="P79" s="41">
        <v>0</v>
      </c>
      <c r="Q79" s="42">
        <v>21053.160465</v>
      </c>
      <c r="R79" s="41">
        <v>21053.160465</v>
      </c>
      <c r="S79" s="41">
        <v>0</v>
      </c>
      <c r="T79" s="46">
        <v>21053.160465</v>
      </c>
      <c r="U79" s="27">
        <f>+((K79/Q79)-1)*100</f>
        <v>26.40922336692977</v>
      </c>
      <c r="V79" s="33">
        <f>+((N79/T79)-1)*100</f>
        <v>26.40922336692977</v>
      </c>
    </row>
    <row r="80" spans="1:22" ht="15.75">
      <c r="A80" s="18"/>
      <c r="B80" s="11"/>
      <c r="C80" s="11"/>
      <c r="D80" s="11"/>
      <c r="E80" s="11"/>
      <c r="F80" s="11"/>
      <c r="G80" s="11"/>
      <c r="H80" s="16"/>
      <c r="I80" s="20"/>
      <c r="J80" s="13"/>
      <c r="K80" s="14"/>
      <c r="L80" s="13"/>
      <c r="M80" s="13"/>
      <c r="N80" s="21"/>
      <c r="O80" s="20"/>
      <c r="P80" s="13"/>
      <c r="Q80" s="14"/>
      <c r="R80" s="13"/>
      <c r="S80" s="13"/>
      <c r="T80" s="21"/>
      <c r="U80" s="28"/>
      <c r="V80" s="34"/>
    </row>
    <row r="81" spans="1:22" ht="20.25">
      <c r="A81" s="61" t="s">
        <v>10</v>
      </c>
      <c r="B81" s="62"/>
      <c r="C81" s="62"/>
      <c r="D81" s="62"/>
      <c r="E81" s="62"/>
      <c r="F81" s="62"/>
      <c r="G81" s="62"/>
      <c r="H81" s="63"/>
      <c r="I81" s="22">
        <f>SUM(I79)</f>
        <v>26613.136638</v>
      </c>
      <c r="J81" s="15">
        <f aca="true" t="shared" si="5" ref="J81:T81">SUM(J79)</f>
        <v>0</v>
      </c>
      <c r="K81" s="15">
        <f t="shared" si="5"/>
        <v>26613.136638</v>
      </c>
      <c r="L81" s="15">
        <f t="shared" si="5"/>
        <v>26613.136638</v>
      </c>
      <c r="M81" s="15">
        <f t="shared" si="5"/>
        <v>0</v>
      </c>
      <c r="N81" s="23">
        <f t="shared" si="5"/>
        <v>26613.136638</v>
      </c>
      <c r="O81" s="22">
        <f t="shared" si="5"/>
        <v>21053.160465</v>
      </c>
      <c r="P81" s="15">
        <f t="shared" si="5"/>
        <v>0</v>
      </c>
      <c r="Q81" s="15">
        <f t="shared" si="5"/>
        <v>21053.160465</v>
      </c>
      <c r="R81" s="15">
        <f t="shared" si="5"/>
        <v>21053.160465</v>
      </c>
      <c r="S81" s="15">
        <f t="shared" si="5"/>
        <v>0</v>
      </c>
      <c r="T81" s="23">
        <f t="shared" si="5"/>
        <v>21053.160465</v>
      </c>
      <c r="U81" s="29">
        <f>+((K81/Q81)-1)*100</f>
        <v>26.40922336692977</v>
      </c>
      <c r="V81" s="35">
        <f>+((N81/T81)-1)*100</f>
        <v>26.40922336692977</v>
      </c>
    </row>
    <row r="82" spans="1:22" ht="15.75">
      <c r="A82" s="18"/>
      <c r="B82" s="11"/>
      <c r="C82" s="11"/>
      <c r="D82" s="11"/>
      <c r="E82" s="11"/>
      <c r="F82" s="11"/>
      <c r="G82" s="11"/>
      <c r="H82" s="16"/>
      <c r="I82" s="20"/>
      <c r="J82" s="13"/>
      <c r="K82" s="14"/>
      <c r="L82" s="13"/>
      <c r="M82" s="13"/>
      <c r="N82" s="21"/>
      <c r="O82" s="20"/>
      <c r="P82" s="13"/>
      <c r="Q82" s="14"/>
      <c r="R82" s="13"/>
      <c r="S82" s="13"/>
      <c r="T82" s="21"/>
      <c r="U82" s="28"/>
      <c r="V82" s="34"/>
    </row>
    <row r="83" spans="1:22" ht="15">
      <c r="A83" s="43" t="s">
        <v>22</v>
      </c>
      <c r="B83" s="40"/>
      <c r="C83" s="40" t="s">
        <v>39</v>
      </c>
      <c r="D83" s="40" t="s">
        <v>38</v>
      </c>
      <c r="E83" s="40" t="s">
        <v>37</v>
      </c>
      <c r="F83" s="40" t="s">
        <v>21</v>
      </c>
      <c r="G83" s="40" t="s">
        <v>23</v>
      </c>
      <c r="H83" s="44" t="s">
        <v>24</v>
      </c>
      <c r="I83" s="45">
        <v>19889.782196</v>
      </c>
      <c r="J83" s="41">
        <v>0</v>
      </c>
      <c r="K83" s="42">
        <v>19889.782196</v>
      </c>
      <c r="L83" s="41">
        <v>19889.782196</v>
      </c>
      <c r="M83" s="41">
        <v>0</v>
      </c>
      <c r="N83" s="46">
        <v>19889.782196</v>
      </c>
      <c r="O83" s="45">
        <v>15159.846797</v>
      </c>
      <c r="P83" s="41">
        <v>0</v>
      </c>
      <c r="Q83" s="42">
        <v>15159.846797</v>
      </c>
      <c r="R83" s="41">
        <v>15159.846797</v>
      </c>
      <c r="S83" s="41">
        <v>0</v>
      </c>
      <c r="T83" s="46">
        <v>15159.846797</v>
      </c>
      <c r="U83" s="27">
        <f>+((K83/Q83)-1)*100</f>
        <v>31.200416879780168</v>
      </c>
      <c r="V83" s="33">
        <f>+((N83/T83)-1)*100</f>
        <v>31.200416879780168</v>
      </c>
    </row>
    <row r="84" spans="1:22" ht="15">
      <c r="A84" s="43" t="s">
        <v>22</v>
      </c>
      <c r="B84" s="40"/>
      <c r="C84" s="40" t="s">
        <v>39</v>
      </c>
      <c r="D84" s="40" t="s">
        <v>25</v>
      </c>
      <c r="E84" s="40" t="s">
        <v>28</v>
      </c>
      <c r="F84" s="40" t="s">
        <v>20</v>
      </c>
      <c r="G84" s="40" t="s">
        <v>20</v>
      </c>
      <c r="H84" s="44" t="s">
        <v>26</v>
      </c>
      <c r="I84" s="45">
        <v>408.215808</v>
      </c>
      <c r="J84" s="41">
        <v>0</v>
      </c>
      <c r="K84" s="42">
        <v>408.215808</v>
      </c>
      <c r="L84" s="41">
        <v>408.215808</v>
      </c>
      <c r="M84" s="41">
        <v>0</v>
      </c>
      <c r="N84" s="46">
        <v>408.215808</v>
      </c>
      <c r="O84" s="45">
        <v>270.858046</v>
      </c>
      <c r="P84" s="41">
        <v>0</v>
      </c>
      <c r="Q84" s="42">
        <v>270.858046</v>
      </c>
      <c r="R84" s="41">
        <v>270.858046</v>
      </c>
      <c r="S84" s="41">
        <v>0</v>
      </c>
      <c r="T84" s="46">
        <v>270.858046</v>
      </c>
      <c r="U84" s="27">
        <f>+((K84/Q84)-1)*100</f>
        <v>50.71208480917713</v>
      </c>
      <c r="V84" s="33">
        <f>+((N84/T84)-1)*100</f>
        <v>50.71208480917713</v>
      </c>
    </row>
    <row r="85" spans="1:22" ht="15.75">
      <c r="A85" s="18"/>
      <c r="B85" s="11"/>
      <c r="C85" s="11"/>
      <c r="D85" s="11"/>
      <c r="E85" s="11"/>
      <c r="F85" s="11"/>
      <c r="G85" s="11"/>
      <c r="H85" s="16"/>
      <c r="I85" s="20"/>
      <c r="J85" s="13"/>
      <c r="K85" s="14"/>
      <c r="L85" s="13"/>
      <c r="M85" s="13"/>
      <c r="N85" s="21"/>
      <c r="O85" s="20"/>
      <c r="P85" s="13"/>
      <c r="Q85" s="14"/>
      <c r="R85" s="13"/>
      <c r="S85" s="13"/>
      <c r="T85" s="21"/>
      <c r="U85" s="28"/>
      <c r="V85" s="34"/>
    </row>
    <row r="86" spans="1:22" ht="21" thickBot="1">
      <c r="A86" s="55" t="s">
        <v>18</v>
      </c>
      <c r="B86" s="56"/>
      <c r="C86" s="56"/>
      <c r="D86" s="56"/>
      <c r="E86" s="56"/>
      <c r="F86" s="56"/>
      <c r="G86" s="56"/>
      <c r="H86" s="57"/>
      <c r="I86" s="24">
        <f aca="true" t="shared" si="6" ref="I86:T86">SUM(I83:I84)</f>
        <v>20297.998004</v>
      </c>
      <c r="J86" s="25">
        <f t="shared" si="6"/>
        <v>0</v>
      </c>
      <c r="K86" s="25">
        <f t="shared" si="6"/>
        <v>20297.998004</v>
      </c>
      <c r="L86" s="25">
        <f t="shared" si="6"/>
        <v>20297.998004</v>
      </c>
      <c r="M86" s="25">
        <f t="shared" si="6"/>
        <v>0</v>
      </c>
      <c r="N86" s="26">
        <f t="shared" si="6"/>
        <v>20297.998004</v>
      </c>
      <c r="O86" s="24">
        <f t="shared" si="6"/>
        <v>15430.704843</v>
      </c>
      <c r="P86" s="25">
        <f t="shared" si="6"/>
        <v>0</v>
      </c>
      <c r="Q86" s="25">
        <f t="shared" si="6"/>
        <v>15430.704843</v>
      </c>
      <c r="R86" s="25">
        <f t="shared" si="6"/>
        <v>15430.704843</v>
      </c>
      <c r="S86" s="25">
        <f t="shared" si="6"/>
        <v>0</v>
      </c>
      <c r="T86" s="26">
        <f t="shared" si="6"/>
        <v>15430.704843</v>
      </c>
      <c r="U86" s="36">
        <f>+((K86/Q86)-1)*100</f>
        <v>31.542908833539162</v>
      </c>
      <c r="V86" s="37">
        <f>+((N86/T86)-1)*100</f>
        <v>31.542908833539162</v>
      </c>
    </row>
    <row r="87" spans="9:22" ht="1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</row>
    <row r="88" spans="1:22" ht="15">
      <c r="A88" s="48" t="s">
        <v>30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</row>
    <row r="89" spans="1:22" ht="15">
      <c r="A89" s="48" t="s">
        <v>31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</row>
    <row r="90" spans="1:22" ht="15">
      <c r="A90" s="48" t="s">
        <v>32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</row>
    <row r="91" spans="1:22" ht="15">
      <c r="A91" s="48" t="s">
        <v>33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</row>
    <row r="92" spans="1:22" ht="15">
      <c r="A92" s="48" t="s">
        <v>34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</row>
    <row r="93" spans="1:22" ht="15">
      <c r="A93" s="48" t="s">
        <v>36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</row>
    <row r="94" spans="1:22" ht="15">
      <c r="A94" s="48" t="s">
        <v>35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</row>
    <row r="95" spans="1:21" ht="12.75">
      <c r="A95" s="7" t="s">
        <v>19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8" t="s">
        <v>40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9:22" ht="15"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</row>
    <row r="98" spans="9:22" ht="15"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9:22" ht="1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9:22" ht="1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9:22" ht="1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9:22" ht="1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</sheetData>
  <sheetProtection/>
  <mergeCells count="5">
    <mergeCell ref="A86:H86"/>
    <mergeCell ref="I3:N3"/>
    <mergeCell ref="O3:T3"/>
    <mergeCell ref="A81:H81"/>
    <mergeCell ref="A77:H7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2012-03-19T13:38:16Z</dcterms:modified>
  <cp:category/>
  <cp:version/>
  <cp:contentType/>
  <cp:contentStatus/>
</cp:coreProperties>
</file>