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86" i="1" l="1"/>
  <c r="U86" i="1"/>
  <c r="V75" i="1"/>
  <c r="V74" i="1"/>
  <c r="V73" i="1"/>
  <c r="U73" i="1"/>
  <c r="V72" i="1"/>
  <c r="V71" i="1"/>
  <c r="U71" i="1"/>
  <c r="V70" i="1"/>
  <c r="U70" i="1"/>
  <c r="V69" i="1"/>
  <c r="U69" i="1"/>
  <c r="V68" i="1"/>
  <c r="V67" i="1"/>
  <c r="U67" i="1"/>
  <c r="V66" i="1"/>
  <c r="U66" i="1"/>
  <c r="V59" i="1"/>
  <c r="U59" i="1"/>
  <c r="V58" i="1"/>
  <c r="U58" i="1"/>
  <c r="V57" i="1"/>
  <c r="V56" i="1"/>
  <c r="U56" i="1"/>
  <c r="V53" i="1"/>
  <c r="U53" i="1"/>
  <c r="V52" i="1"/>
  <c r="U52" i="1"/>
  <c r="V51" i="1"/>
  <c r="U51" i="1"/>
  <c r="V49" i="1"/>
  <c r="V48" i="1"/>
  <c r="U48" i="1"/>
  <c r="V47" i="1"/>
  <c r="U47" i="1"/>
  <c r="V46" i="1"/>
  <c r="U46" i="1"/>
  <c r="V45" i="1"/>
  <c r="U45" i="1"/>
  <c r="V43" i="1"/>
  <c r="U43" i="1"/>
  <c r="V42" i="1"/>
  <c r="U42" i="1"/>
  <c r="V40" i="1"/>
  <c r="V39" i="1"/>
  <c r="U39" i="1"/>
  <c r="V36" i="1"/>
  <c r="U36" i="1"/>
  <c r="V35" i="1"/>
  <c r="U35" i="1"/>
  <c r="V34" i="1"/>
  <c r="U34" i="1"/>
  <c r="V31" i="1"/>
  <c r="U31" i="1"/>
  <c r="V30" i="1"/>
  <c r="U30" i="1"/>
  <c r="V29" i="1"/>
  <c r="V28" i="1"/>
  <c r="U28" i="1"/>
  <c r="V26" i="1"/>
  <c r="U26" i="1"/>
  <c r="V25" i="1"/>
  <c r="U25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2" i="1"/>
  <c r="U12" i="1"/>
  <c r="U10" i="1"/>
  <c r="V10" i="1"/>
  <c r="V9" i="1"/>
  <c r="U9" i="1"/>
  <c r="V7" i="1"/>
  <c r="V6" i="1"/>
  <c r="N84" i="1" l="1"/>
  <c r="T84" i="1"/>
  <c r="K84" i="1"/>
  <c r="Q84" i="1"/>
  <c r="S84" i="1"/>
  <c r="R84" i="1"/>
  <c r="P84" i="1"/>
  <c r="O84" i="1"/>
  <c r="M84" i="1"/>
  <c r="L84" i="1"/>
  <c r="J84" i="1"/>
  <c r="I84" i="1"/>
  <c r="V8" i="1"/>
  <c r="U8" i="1"/>
  <c r="T89" i="1"/>
  <c r="S89" i="1"/>
  <c r="R89" i="1"/>
  <c r="Q89" i="1"/>
  <c r="P89" i="1"/>
  <c r="O89" i="1"/>
  <c r="N89" i="1"/>
  <c r="V89" i="1" s="1"/>
  <c r="M89" i="1"/>
  <c r="L89" i="1"/>
  <c r="K89" i="1"/>
  <c r="U89" i="1" s="1"/>
  <c r="J89" i="1"/>
  <c r="I89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 l="1"/>
  <c r="V80" i="1"/>
</calcChain>
</file>

<file path=xl/sharedStrings.xml><?xml version="1.0" encoding="utf-8"?>
<sst xmlns="http://schemas.openxmlformats.org/spreadsheetml/2006/main" count="703" uniqueCount="240">
  <si>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</si>
  <si>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</si>
  <si>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</si>
  <si>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</si>
  <si>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</si>
  <si>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</si>
  <si>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</si>
  <si>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</si>
  <si>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</si>
  <si>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</si>
  <si>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</si>
  <si>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</si>
  <si>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</si>
  <si>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</si>
  <si>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</si>
  <si>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</si>
  <si>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</si>
  <si>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</si>
  <si>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</si>
  <si>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</si>
  <si>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</si>
  <si>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</si>
  <si>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</si>
  <si>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</si>
  <si>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</si>
  <si>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</si>
  <si>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</si>
  <si>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</si>
  <si>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</si>
  <si>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</si>
  <si>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</si>
  <si>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</si>
  <si>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</si>
  <si>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</si>
  <si>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</si>
  <si>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</si>
  <si>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</si>
  <si>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</si>
  <si>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</si>
  <si>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</si>
  <si>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</si>
  <si>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</si>
  <si>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</si>
  <si>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</si>
  <si>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</si>
  <si>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</si>
  <si>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</si>
  <si>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</si>
  <si>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</si>
  <si>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</si>
  <si>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</si>
  <si>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</si>
  <si>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</si>
  <si>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</si>
  <si>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</si>
  <si>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</si>
  <si>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</si>
  <si>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</si>
  <si>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</si>
  <si>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</si>
  <si>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</si>
  <si>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</si>
  <si>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</si>
  <si>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</si>
  <si>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</si>
  <si>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</si>
  <si>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</si>
  <si>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</si>
  <si>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</si>
  <si>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</si>
  <si>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</si>
  <si>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</si>
  <si>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</si>
  <si>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</si>
  <si>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</si>
  <si>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</si>
  <si>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</si>
  <si>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</si>
  <si>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</si>
  <si>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</si>
  <si>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</si>
  <si>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</si>
  <si>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</si>
  <si>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</si>
  <si>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</si>
  <si>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</si>
  <si>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</si>
  <si>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</si>
  <si>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</si>
  <si>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</si>
  <si>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</si>
  <si>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</si>
  <si>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</si>
  <si>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</si>
  <si>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</si>
  <si>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</si>
  <si>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</si>
  <si>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</si>
  <si>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</si>
  <si>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</si>
  <si>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</si>
  <si>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</si>
  <si>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</si>
  <si>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</si>
  <si>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</si>
  <si>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</si>
  <si>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</si>
  <si>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</si>
  <si>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</si>
  <si>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</si>
  <si>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</si>
  <si>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</si>
  <si>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</si>
  <si>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</si>
  <si>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</si>
  <si>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</si>
  <si>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</si>
  <si>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</si>
  <si>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</si>
  <si>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</si>
  <si>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</si>
  <si>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</si>
  <si>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</si>
  <si>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</si>
  <si>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</si>
  <si>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</si>
  <si>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</si>
  <si>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</si>
  <si>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</si>
  <si>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</si>
  <si>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</si>
  <si>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</si>
  <si>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</si>
  <si>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</si>
  <si>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</si>
  <si>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</si>
  <si>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</si>
  <si>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</si>
  <si>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</si>
  <si>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</si>
  <si>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</si>
  <si>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</si>
  <si>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</si>
  <si>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</si>
  <si>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</si>
  <si>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</si>
  <si>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</si>
  <si>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</si>
  <si>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</si>
  <si>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</si>
  <si>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</si>
  <si>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</si>
  <si>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</si>
  <si>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</si>
  <si>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</si>
  <si>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</si>
  <si>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</si>
  <si>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</si>
  <si>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</si>
  <si>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</si>
  <si>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</si>
  <si>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</si>
  <si>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</si>
  <si>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</si>
  <si>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</si>
  <si>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</si>
  <si>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</si>
  <si>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</si>
  <si>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</si>
  <si>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ZINC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</si>
  <si>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</si>
  <si>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</si>
  <si>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</si>
  <si>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</si>
  <si>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</si>
  <si>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</si>
  <si>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</si>
  <si>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</si>
  <si>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</si>
  <si>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</si>
  <si>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</si>
  <si>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</si>
  <si>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</si>
  <si>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</si>
  <si>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</si>
  <si>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</si>
  <si>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</si>
  <si>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</si>
  <si>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</si>
  <si>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</si>
  <si>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</si>
  <si>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</si>
  <si>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</si>
  <si>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</si>
  <si>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</si>
  <si>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</si>
  <si>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</si>
  <si>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UCHUCCHACUA</t>
  </si>
  <si>
    <t>LIXIViACIÓN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</si>
  <si>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</si>
  <si>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</si>
  <si>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</si>
  <si>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</si>
  <si>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</si>
  <si>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</si>
  <si>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</si>
  <si>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</si>
  <si>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CUSCO</t>
  </si>
  <si>
    <t>CANAS</t>
  </si>
  <si>
    <t>LAYO</t>
  </si>
  <si>
    <t>COMPAÑIA SORMIN S.A.C.</t>
  </si>
  <si>
    <t>TOMANCA UNO</t>
  </si>
  <si>
    <t>HUAYLAS</t>
  </si>
  <si>
    <t>PAMPAROMAS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</si>
  <si>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</si>
  <si>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</si>
  <si>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</si>
  <si>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</si>
  <si>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</si>
  <si>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</si>
  <si>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FUNDICIÓN</t>
  </si>
  <si>
    <t>COMPAÑIA MINERA CERRO PUCAPUNTA S.A.C.</t>
  </si>
  <si>
    <t>MINAS UTCUYACU JLC</t>
  </si>
  <si>
    <t>COMPAÑIA MINERA QUIRUVILCA S.A.</t>
  </si>
  <si>
    <t>S &amp; L ANDES EXPORT S.A.C.</t>
  </si>
  <si>
    <t>SANTA ELENA</t>
  </si>
  <si>
    <t>ACOBAMBILLA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</si>
  <si>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</si>
  <si>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</si>
  <si>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</si>
  <si>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</si>
  <si>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</si>
  <si>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</si>
  <si>
    <t>S.M.R.L. APARRE</t>
  </si>
  <si>
    <t>APARRE</t>
  </si>
  <si>
    <t>ANTICONA  a)</t>
  </si>
  <si>
    <t>ACUMULACION RAURA  c)</t>
  </si>
  <si>
    <t>CERRO LINDO  b)</t>
  </si>
  <si>
    <t>ACUMULACION ISCAYCRUZ  e)</t>
  </si>
  <si>
    <t>UCHUCCHACUA 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</si>
</sst>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3" fontId="4" fillId="0" borderId="3" xfId="0" applyNumberFormat="1" applyFont="1" applyBorder="1" applyAlignment="1"/>
    <xf numFmtId="3" fontId="4" fillId="0" borderId="5" xfId="0" applyNumberFormat="1" applyFont="1" applyBorder="1" applyAlignment="1"/>
    <xf numFmtId="4" fontId="5" fillId="3" borderId="3" xfId="0" quotePrefix="1" applyNumberFormat="1" applyFont="1" applyFill="1" applyBorder="1" applyAlignment="1">
      <alignment horizontal="right"/>
    </xf>
    <xf numFmtId="4" fontId="5" fillId="3" borderId="5" xfId="0" quotePrefix="1" applyNumberFormat="1" applyFont="1" applyFill="1" applyBorder="1" applyAlignment="1">
      <alignment horizontal="right"/>
    </xf>
    <xf numFmtId="0" fontId="0" fillId="4" borderId="0" xfId="0" applyFill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60" t="s">
        <v>169</v>
      </c>
      <c r="B1" s="60"/>
      <c r="C1" s="60"/>
      <c r="D1" s="60"/>
      <c r="E1" s="60"/>
      <c r="F1" s="60"/>
    </row>
    <row r="2" spans="1:22" ht="13.5" thickBot="1" x14ac:dyDescent="0.25">
      <c r="A2" s="56"/>
    </row>
    <row r="3" spans="1:22" customFormat="1" ht="13.5" thickBot="1" x14ac:dyDescent="0.25">
      <c r="A3" s="45"/>
      <c r="I3" s="61">
        <v>2012</v>
      </c>
      <c r="J3" s="62"/>
      <c r="K3" s="62"/>
      <c r="L3" s="62"/>
      <c r="M3" s="62"/>
      <c r="N3" s="63"/>
      <c r="O3" s="61">
        <v>2011</v>
      </c>
      <c r="P3" s="62"/>
      <c r="Q3" s="62"/>
      <c r="R3" s="62"/>
      <c r="S3" s="62"/>
      <c r="T3" s="63"/>
      <c r="U3" s="3"/>
      <c r="V3" s="3"/>
    </row>
    <row r="4" spans="1:22" customFormat="1" ht="73.5" customHeight="1" x14ac:dyDescent="0.2">
      <c r="A4" s="47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7" t="s">
        <v>11</v>
      </c>
      <c r="J4" s="33" t="s">
        <v>7</v>
      </c>
      <c r="K4" s="33" t="s">
        <v>227</v>
      </c>
      <c r="L4" s="33" t="s">
        <v>12</v>
      </c>
      <c r="M4" s="33" t="s">
        <v>8</v>
      </c>
      <c r="N4" s="48" t="s">
        <v>228</v>
      </c>
      <c r="O4" s="47" t="s">
        <v>13</v>
      </c>
      <c r="P4" s="33" t="s">
        <v>14</v>
      </c>
      <c r="Q4" s="33" t="s">
        <v>227</v>
      </c>
      <c r="R4" s="33" t="s">
        <v>15</v>
      </c>
      <c r="S4" s="33" t="s">
        <v>16</v>
      </c>
      <c r="T4" s="48" t="s">
        <v>229</v>
      </c>
      <c r="U4" s="49" t="s">
        <v>230</v>
      </c>
      <c r="V4" s="48" t="s">
        <v>231</v>
      </c>
    </row>
    <row r="5" spans="1:22" x14ac:dyDescent="0.2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 x14ac:dyDescent="0.2">
      <c r="A6" s="36" t="s">
        <v>9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7" t="s">
        <v>38</v>
      </c>
      <c r="I6" s="42">
        <v>0</v>
      </c>
      <c r="J6" s="40">
        <v>0</v>
      </c>
      <c r="K6" s="41">
        <v>0</v>
      </c>
      <c r="L6" s="40">
        <v>533.21655399999997</v>
      </c>
      <c r="M6" s="40">
        <v>61.718915000000003</v>
      </c>
      <c r="N6" s="43">
        <v>594.93546900000001</v>
      </c>
      <c r="O6" s="42">
        <v>46.937800000000003</v>
      </c>
      <c r="P6" s="40">
        <v>3.9398399999999998</v>
      </c>
      <c r="Q6" s="41">
        <v>50.87764</v>
      </c>
      <c r="R6" s="40">
        <v>586.52277000000004</v>
      </c>
      <c r="S6" s="40">
        <v>55.234833000000002</v>
      </c>
      <c r="T6" s="43">
        <v>641.75760300000002</v>
      </c>
      <c r="U6" s="30" t="s">
        <v>17</v>
      </c>
      <c r="V6" s="38">
        <f t="shared" ref="V6:V7" si="0">+((N6/T6)-1)*100</f>
        <v>-7.2959219775694635</v>
      </c>
    </row>
    <row r="7" spans="1:22" ht="15" x14ac:dyDescent="0.2">
      <c r="A7" s="36" t="s">
        <v>9</v>
      </c>
      <c r="B7" s="10" t="s">
        <v>32</v>
      </c>
      <c r="C7" s="10" t="s">
        <v>33</v>
      </c>
      <c r="D7" s="10" t="s">
        <v>39</v>
      </c>
      <c r="E7" s="10" t="s">
        <v>40</v>
      </c>
      <c r="F7" s="10" t="s">
        <v>41</v>
      </c>
      <c r="G7" s="10" t="s">
        <v>42</v>
      </c>
      <c r="H7" s="17" t="s">
        <v>43</v>
      </c>
      <c r="I7" s="42">
        <v>0</v>
      </c>
      <c r="J7" s="40">
        <v>0</v>
      </c>
      <c r="K7" s="41">
        <v>0</v>
      </c>
      <c r="L7" s="40">
        <v>25.852318</v>
      </c>
      <c r="M7" s="40">
        <v>0</v>
      </c>
      <c r="N7" s="43">
        <v>25.852318</v>
      </c>
      <c r="O7" s="42">
        <v>0</v>
      </c>
      <c r="P7" s="40">
        <v>14.4824</v>
      </c>
      <c r="Q7" s="41">
        <v>14.4824</v>
      </c>
      <c r="R7" s="40">
        <v>182.33513099999999</v>
      </c>
      <c r="S7" s="40">
        <v>68.276742999999996</v>
      </c>
      <c r="T7" s="43">
        <v>250.611874</v>
      </c>
      <c r="U7" s="30" t="s">
        <v>17</v>
      </c>
      <c r="V7" s="38">
        <f t="shared" si="0"/>
        <v>-89.684320384595978</v>
      </c>
    </row>
    <row r="8" spans="1:22" ht="15" x14ac:dyDescent="0.2">
      <c r="A8" s="36" t="s">
        <v>9</v>
      </c>
      <c r="B8" s="10" t="s">
        <v>32</v>
      </c>
      <c r="C8" s="10" t="s">
        <v>30</v>
      </c>
      <c r="D8" s="10" t="s">
        <v>44</v>
      </c>
      <c r="E8" s="10" t="s">
        <v>45</v>
      </c>
      <c r="F8" s="10" t="s">
        <v>46</v>
      </c>
      <c r="G8" s="10" t="s">
        <v>47</v>
      </c>
      <c r="H8" s="17" t="s">
        <v>48</v>
      </c>
      <c r="I8" s="42">
        <v>0</v>
      </c>
      <c r="J8" s="40">
        <v>18.544094999999999</v>
      </c>
      <c r="K8" s="41">
        <v>18.544094999999999</v>
      </c>
      <c r="L8" s="40">
        <v>0</v>
      </c>
      <c r="M8" s="40">
        <v>494.83594699999998</v>
      </c>
      <c r="N8" s="43">
        <v>494.83594699999998</v>
      </c>
      <c r="O8" s="42">
        <v>0</v>
      </c>
      <c r="P8" s="40">
        <v>62.326853</v>
      </c>
      <c r="Q8" s="41">
        <v>62.326853</v>
      </c>
      <c r="R8" s="40">
        <v>0</v>
      </c>
      <c r="S8" s="40">
        <v>510.59408000000002</v>
      </c>
      <c r="T8" s="43">
        <v>510.59408000000002</v>
      </c>
      <c r="U8" s="31">
        <f>+((K8/Q8)-1)*100</f>
        <v>-70.247021777274725</v>
      </c>
      <c r="V8" s="38">
        <f>+((N8/T8)-1)*100</f>
        <v>-3.0862349598726357</v>
      </c>
    </row>
    <row r="9" spans="1:22" ht="15" x14ac:dyDescent="0.2">
      <c r="A9" s="36" t="s">
        <v>9</v>
      </c>
      <c r="B9" s="10" t="s">
        <v>32</v>
      </c>
      <c r="C9" s="10" t="s">
        <v>30</v>
      </c>
      <c r="D9" s="10" t="s">
        <v>49</v>
      </c>
      <c r="E9" s="10" t="s">
        <v>50</v>
      </c>
      <c r="F9" s="10" t="s">
        <v>51</v>
      </c>
      <c r="G9" s="10" t="s">
        <v>52</v>
      </c>
      <c r="H9" s="17" t="s">
        <v>53</v>
      </c>
      <c r="I9" s="42">
        <v>3393.7750679999999</v>
      </c>
      <c r="J9" s="40">
        <v>65.596909999999994</v>
      </c>
      <c r="K9" s="41">
        <v>3459.3719780000001</v>
      </c>
      <c r="L9" s="40">
        <v>37962.779950999997</v>
      </c>
      <c r="M9" s="40">
        <v>707.04630499999996</v>
      </c>
      <c r="N9" s="43">
        <v>38669.826255</v>
      </c>
      <c r="O9" s="42">
        <v>2993.8195860000001</v>
      </c>
      <c r="P9" s="40">
        <v>69.605958999999999</v>
      </c>
      <c r="Q9" s="41">
        <v>3063.4255450000001</v>
      </c>
      <c r="R9" s="40">
        <v>21617.053089000001</v>
      </c>
      <c r="S9" s="40">
        <v>455.73933899999997</v>
      </c>
      <c r="T9" s="43">
        <v>22072.792428000001</v>
      </c>
      <c r="U9" s="31">
        <f t="shared" ref="U9:U10" si="1">+((K9/Q9)-1)*100</f>
        <v>12.924956953703282</v>
      </c>
      <c r="V9" s="38">
        <f t="shared" ref="V9:V10" si="2">+((N9/T9)-1)*100</f>
        <v>75.192270670502765</v>
      </c>
    </row>
    <row r="10" spans="1:22" ht="15" x14ac:dyDescent="0.2">
      <c r="A10" s="36" t="s">
        <v>9</v>
      </c>
      <c r="B10" s="10" t="s">
        <v>32</v>
      </c>
      <c r="C10" s="10" t="s">
        <v>30</v>
      </c>
      <c r="D10" s="10" t="s">
        <v>54</v>
      </c>
      <c r="E10" s="10" t="s">
        <v>197</v>
      </c>
      <c r="F10" s="10" t="s">
        <v>55</v>
      </c>
      <c r="G10" s="10" t="s">
        <v>56</v>
      </c>
      <c r="H10" s="17" t="s">
        <v>57</v>
      </c>
      <c r="I10" s="42">
        <v>837.63712099999998</v>
      </c>
      <c r="J10" s="40">
        <v>85.871223999999998</v>
      </c>
      <c r="K10" s="41">
        <v>923.50834499999996</v>
      </c>
      <c r="L10" s="40">
        <v>9327.8846909999993</v>
      </c>
      <c r="M10" s="40">
        <v>1139.0699509999999</v>
      </c>
      <c r="N10" s="43">
        <v>10466.954642000001</v>
      </c>
      <c r="O10" s="42">
        <v>749.20149200000003</v>
      </c>
      <c r="P10" s="40">
        <v>98.971999999999994</v>
      </c>
      <c r="Q10" s="41">
        <v>848.17349200000001</v>
      </c>
      <c r="R10" s="40">
        <v>6691.3852310000002</v>
      </c>
      <c r="S10" s="40">
        <v>1380.234584</v>
      </c>
      <c r="T10" s="43">
        <v>8071.6198139999997</v>
      </c>
      <c r="U10" s="31">
        <f t="shared" si="1"/>
        <v>8.8820098376759979</v>
      </c>
      <c r="V10" s="38">
        <f t="shared" si="2"/>
        <v>29.676011546596381</v>
      </c>
    </row>
    <row r="11" spans="1:22" ht="15" x14ac:dyDescent="0.2">
      <c r="A11" s="36" t="s">
        <v>9</v>
      </c>
      <c r="B11" s="10" t="s">
        <v>32</v>
      </c>
      <c r="C11" s="10" t="s">
        <v>30</v>
      </c>
      <c r="D11" s="10" t="s">
        <v>54</v>
      </c>
      <c r="E11" s="10" t="s">
        <v>188</v>
      </c>
      <c r="F11" s="10" t="s">
        <v>20</v>
      </c>
      <c r="G11" s="10" t="s">
        <v>128</v>
      </c>
      <c r="H11" s="17" t="s">
        <v>128</v>
      </c>
      <c r="I11" s="42">
        <v>940.83935399999996</v>
      </c>
      <c r="J11" s="40">
        <v>84.437779000000006</v>
      </c>
      <c r="K11" s="41">
        <v>1025.277133</v>
      </c>
      <c r="L11" s="40">
        <v>5916.0423250000003</v>
      </c>
      <c r="M11" s="40">
        <v>213.76260500000001</v>
      </c>
      <c r="N11" s="43">
        <v>6129.8049300000002</v>
      </c>
      <c r="O11" s="42">
        <v>0</v>
      </c>
      <c r="P11" s="40">
        <v>0</v>
      </c>
      <c r="Q11" s="41">
        <v>0</v>
      </c>
      <c r="R11" s="40">
        <v>0</v>
      </c>
      <c r="S11" s="40">
        <v>0</v>
      </c>
      <c r="T11" s="43">
        <v>0</v>
      </c>
      <c r="U11" s="30" t="s">
        <v>17</v>
      </c>
      <c r="V11" s="37" t="s">
        <v>17</v>
      </c>
    </row>
    <row r="12" spans="1:22" ht="15" x14ac:dyDescent="0.2">
      <c r="A12" s="36" t="s">
        <v>9</v>
      </c>
      <c r="B12" s="10" t="s">
        <v>32</v>
      </c>
      <c r="C12" s="10" t="s">
        <v>30</v>
      </c>
      <c r="D12" s="10" t="s">
        <v>54</v>
      </c>
      <c r="E12" s="10" t="s">
        <v>58</v>
      </c>
      <c r="F12" s="10" t="s">
        <v>46</v>
      </c>
      <c r="G12" s="10" t="s">
        <v>59</v>
      </c>
      <c r="H12" s="17" t="s">
        <v>60</v>
      </c>
      <c r="I12" s="42">
        <v>400.47151300000002</v>
      </c>
      <c r="J12" s="40">
        <v>33.637808</v>
      </c>
      <c r="K12" s="41">
        <v>434.10932100000002</v>
      </c>
      <c r="L12" s="40">
        <v>4303.8720919999996</v>
      </c>
      <c r="M12" s="40">
        <v>337.75644299999999</v>
      </c>
      <c r="N12" s="43">
        <v>4641.6285340000004</v>
      </c>
      <c r="O12" s="42">
        <v>385.68349999999998</v>
      </c>
      <c r="P12" s="40">
        <v>33.082408000000001</v>
      </c>
      <c r="Q12" s="41">
        <v>418.76590800000002</v>
      </c>
      <c r="R12" s="40">
        <v>3303.7164189999999</v>
      </c>
      <c r="S12" s="40">
        <v>226.41970800000001</v>
      </c>
      <c r="T12" s="43">
        <v>3530.1361270000002</v>
      </c>
      <c r="U12" s="31">
        <f t="shared" ref="U12" si="3">+((K12/Q12)-1)*100</f>
        <v>3.6639594357809946</v>
      </c>
      <c r="V12" s="38">
        <f t="shared" ref="V12" si="4">+((N12/T12)-1)*100</f>
        <v>31.485822841188128</v>
      </c>
    </row>
    <row r="13" spans="1:22" ht="15" x14ac:dyDescent="0.2">
      <c r="A13" s="36" t="s">
        <v>9</v>
      </c>
      <c r="B13" s="10" t="s">
        <v>198</v>
      </c>
      <c r="C13" s="10" t="s">
        <v>30</v>
      </c>
      <c r="D13" s="10" t="s">
        <v>54</v>
      </c>
      <c r="E13" s="10" t="s">
        <v>239</v>
      </c>
      <c r="F13" s="10" t="s">
        <v>55</v>
      </c>
      <c r="G13" s="10" t="s">
        <v>56</v>
      </c>
      <c r="H13" s="17" t="s">
        <v>57</v>
      </c>
      <c r="I13" s="42">
        <v>0</v>
      </c>
      <c r="J13" s="40">
        <v>54.434846</v>
      </c>
      <c r="K13" s="41">
        <v>54.434846</v>
      </c>
      <c r="L13" s="40">
        <v>0</v>
      </c>
      <c r="M13" s="40">
        <v>333.825042</v>
      </c>
      <c r="N13" s="43">
        <v>333.825042</v>
      </c>
      <c r="O13" s="42">
        <v>0</v>
      </c>
      <c r="P13" s="40">
        <v>0</v>
      </c>
      <c r="Q13" s="41">
        <v>0</v>
      </c>
      <c r="R13" s="40">
        <v>0</v>
      </c>
      <c r="S13" s="40">
        <v>0</v>
      </c>
      <c r="T13" s="43">
        <v>0</v>
      </c>
      <c r="U13" s="30" t="s">
        <v>17</v>
      </c>
      <c r="V13" s="37" t="s">
        <v>17</v>
      </c>
    </row>
    <row r="14" spans="1:22" ht="15" x14ac:dyDescent="0.2">
      <c r="A14" s="36" t="s">
        <v>9</v>
      </c>
      <c r="B14" s="10" t="s">
        <v>32</v>
      </c>
      <c r="C14" s="10" t="s">
        <v>33</v>
      </c>
      <c r="D14" s="10" t="s">
        <v>176</v>
      </c>
      <c r="E14" s="10" t="s">
        <v>177</v>
      </c>
      <c r="F14" s="10" t="s">
        <v>36</v>
      </c>
      <c r="G14" s="10" t="s">
        <v>178</v>
      </c>
      <c r="H14" s="17" t="s">
        <v>179</v>
      </c>
      <c r="I14" s="42">
        <v>0</v>
      </c>
      <c r="J14" s="40">
        <v>0</v>
      </c>
      <c r="K14" s="41">
        <v>0</v>
      </c>
      <c r="L14" s="40">
        <v>337.50138500000003</v>
      </c>
      <c r="M14" s="40">
        <v>28.306407</v>
      </c>
      <c r="N14" s="43">
        <v>365.80779200000001</v>
      </c>
      <c r="O14" s="42">
        <v>76.945503000000002</v>
      </c>
      <c r="P14" s="40">
        <v>11.725495</v>
      </c>
      <c r="Q14" s="41">
        <v>88.670997999999997</v>
      </c>
      <c r="R14" s="40">
        <v>76.945503000000002</v>
      </c>
      <c r="S14" s="40">
        <v>11.725495</v>
      </c>
      <c r="T14" s="43">
        <v>88.670997999999997</v>
      </c>
      <c r="U14" s="30" t="s">
        <v>17</v>
      </c>
      <c r="V14" s="37" t="s">
        <v>17</v>
      </c>
    </row>
    <row r="15" spans="1:22" ht="15" x14ac:dyDescent="0.2">
      <c r="A15" s="36" t="s">
        <v>9</v>
      </c>
      <c r="B15" s="10" t="s">
        <v>32</v>
      </c>
      <c r="C15" s="10" t="s">
        <v>30</v>
      </c>
      <c r="D15" s="10" t="s">
        <v>63</v>
      </c>
      <c r="E15" s="10" t="s">
        <v>64</v>
      </c>
      <c r="F15" s="10" t="s">
        <v>36</v>
      </c>
      <c r="G15" s="10" t="s">
        <v>65</v>
      </c>
      <c r="H15" s="17" t="s">
        <v>66</v>
      </c>
      <c r="I15" s="42">
        <v>16199.5095</v>
      </c>
      <c r="J15" s="40">
        <v>4085.8344000000002</v>
      </c>
      <c r="K15" s="41">
        <v>20285.3439</v>
      </c>
      <c r="L15" s="40">
        <v>218660.06330000001</v>
      </c>
      <c r="M15" s="40">
        <v>51329.2647</v>
      </c>
      <c r="N15" s="43">
        <v>269989.32799999998</v>
      </c>
      <c r="O15" s="42">
        <v>14735.196</v>
      </c>
      <c r="P15" s="40">
        <v>3422.1597000000002</v>
      </c>
      <c r="Q15" s="41">
        <v>18157.3557</v>
      </c>
      <c r="R15" s="40">
        <v>235171.56690000001</v>
      </c>
      <c r="S15" s="40">
        <v>35285.4113</v>
      </c>
      <c r="T15" s="43">
        <v>270456.97820000001</v>
      </c>
      <c r="U15" s="31">
        <f t="shared" ref="U15:U73" si="5">+((K15/Q15)-1)*100</f>
        <v>11.719703216476617</v>
      </c>
      <c r="V15" s="38">
        <f t="shared" ref="V15:V75" si="6">+((N15/T15)-1)*100</f>
        <v>-0.17291112365169781</v>
      </c>
    </row>
    <row r="16" spans="1:22" ht="15" x14ac:dyDescent="0.2">
      <c r="A16" s="36" t="s">
        <v>9</v>
      </c>
      <c r="B16" s="10" t="s">
        <v>32</v>
      </c>
      <c r="C16" s="10" t="s">
        <v>30</v>
      </c>
      <c r="D16" s="10" t="s">
        <v>67</v>
      </c>
      <c r="E16" s="10" t="s">
        <v>68</v>
      </c>
      <c r="F16" s="10" t="s">
        <v>69</v>
      </c>
      <c r="G16" s="10" t="s">
        <v>70</v>
      </c>
      <c r="H16" s="17" t="s">
        <v>71</v>
      </c>
      <c r="I16" s="42">
        <v>0</v>
      </c>
      <c r="J16" s="40">
        <v>230.4554</v>
      </c>
      <c r="K16" s="41">
        <v>230.4554</v>
      </c>
      <c r="L16" s="40">
        <v>0</v>
      </c>
      <c r="M16" s="40">
        <v>2092.4480960000001</v>
      </c>
      <c r="N16" s="43">
        <v>2092.4480960000001</v>
      </c>
      <c r="O16" s="42">
        <v>0</v>
      </c>
      <c r="P16" s="40">
        <v>209.177784</v>
      </c>
      <c r="Q16" s="41">
        <v>209.177784</v>
      </c>
      <c r="R16" s="40">
        <v>0</v>
      </c>
      <c r="S16" s="40">
        <v>1650.117534</v>
      </c>
      <c r="T16" s="43">
        <v>1650.117534</v>
      </c>
      <c r="U16" s="31">
        <f t="shared" si="5"/>
        <v>10.172024769131305</v>
      </c>
      <c r="V16" s="38">
        <f t="shared" si="6"/>
        <v>26.80600338375654</v>
      </c>
    </row>
    <row r="17" spans="1:22" ht="15" x14ac:dyDescent="0.2">
      <c r="A17" s="36" t="s">
        <v>9</v>
      </c>
      <c r="B17" s="10" t="s">
        <v>32</v>
      </c>
      <c r="C17" s="10" t="s">
        <v>30</v>
      </c>
      <c r="D17" s="10" t="s">
        <v>72</v>
      </c>
      <c r="E17" s="10" t="s">
        <v>235</v>
      </c>
      <c r="F17" s="10" t="s">
        <v>61</v>
      </c>
      <c r="G17" s="10" t="s">
        <v>62</v>
      </c>
      <c r="H17" s="17" t="s">
        <v>62</v>
      </c>
      <c r="I17" s="42">
        <v>470.47893800000003</v>
      </c>
      <c r="J17" s="40">
        <v>54.327249000000002</v>
      </c>
      <c r="K17" s="41">
        <v>524.80618700000002</v>
      </c>
      <c r="L17" s="40">
        <v>7327.7811979999997</v>
      </c>
      <c r="M17" s="40">
        <v>448.33143200000001</v>
      </c>
      <c r="N17" s="43">
        <v>7776.1126299999996</v>
      </c>
      <c r="O17" s="42">
        <v>652.86696900000004</v>
      </c>
      <c r="P17" s="40">
        <v>32.999279000000001</v>
      </c>
      <c r="Q17" s="41">
        <v>685.86624800000004</v>
      </c>
      <c r="R17" s="40">
        <v>7259.0143619999999</v>
      </c>
      <c r="S17" s="40">
        <v>420.25428399999998</v>
      </c>
      <c r="T17" s="43">
        <v>7679.2686460000004</v>
      </c>
      <c r="U17" s="31">
        <f t="shared" si="5"/>
        <v>-23.482721517446649</v>
      </c>
      <c r="V17" s="38">
        <f t="shared" si="6"/>
        <v>1.2611094684185087</v>
      </c>
    </row>
    <row r="18" spans="1:22" ht="15" x14ac:dyDescent="0.2">
      <c r="A18" s="36" t="s">
        <v>9</v>
      </c>
      <c r="B18" s="10" t="s">
        <v>32</v>
      </c>
      <c r="C18" s="10" t="s">
        <v>30</v>
      </c>
      <c r="D18" s="10" t="s">
        <v>72</v>
      </c>
      <c r="E18" s="10" t="s">
        <v>74</v>
      </c>
      <c r="F18" s="10" t="s">
        <v>61</v>
      </c>
      <c r="G18" s="10" t="s">
        <v>62</v>
      </c>
      <c r="H18" s="17" t="s">
        <v>74</v>
      </c>
      <c r="I18" s="42">
        <v>524.71612800000003</v>
      </c>
      <c r="J18" s="40">
        <v>48.952221999999999</v>
      </c>
      <c r="K18" s="41">
        <v>573.66835000000003</v>
      </c>
      <c r="L18" s="40">
        <v>4594.7414509999999</v>
      </c>
      <c r="M18" s="40">
        <v>418.29801200000003</v>
      </c>
      <c r="N18" s="43">
        <v>5013.0394630000001</v>
      </c>
      <c r="O18" s="42">
        <v>363.20637199999999</v>
      </c>
      <c r="P18" s="40">
        <v>32.236015999999999</v>
      </c>
      <c r="Q18" s="41">
        <v>395.44238799999999</v>
      </c>
      <c r="R18" s="40">
        <v>3269.3730959999998</v>
      </c>
      <c r="S18" s="40">
        <v>362.39961899999997</v>
      </c>
      <c r="T18" s="43">
        <v>3631.7727150000001</v>
      </c>
      <c r="U18" s="31">
        <f t="shared" si="5"/>
        <v>45.070019656061767</v>
      </c>
      <c r="V18" s="38">
        <f t="shared" si="6"/>
        <v>38.032852174230847</v>
      </c>
    </row>
    <row r="19" spans="1:22" ht="15" x14ac:dyDescent="0.2">
      <c r="A19" s="36" t="s">
        <v>9</v>
      </c>
      <c r="B19" s="10" t="s">
        <v>32</v>
      </c>
      <c r="C19" s="10" t="s">
        <v>30</v>
      </c>
      <c r="D19" s="10" t="s">
        <v>72</v>
      </c>
      <c r="E19" s="46" t="s">
        <v>73</v>
      </c>
      <c r="F19" s="10" t="s">
        <v>61</v>
      </c>
      <c r="G19" s="10" t="s">
        <v>62</v>
      </c>
      <c r="H19" s="17" t="s">
        <v>62</v>
      </c>
      <c r="I19" s="42">
        <v>66.950389999999999</v>
      </c>
      <c r="J19" s="40">
        <v>27.029648999999999</v>
      </c>
      <c r="K19" s="41">
        <v>93.980039000000005</v>
      </c>
      <c r="L19" s="40">
        <v>964.85888499999999</v>
      </c>
      <c r="M19" s="40">
        <v>268.58736900000002</v>
      </c>
      <c r="N19" s="43">
        <v>1233.446254</v>
      </c>
      <c r="O19" s="42">
        <v>188.793981</v>
      </c>
      <c r="P19" s="40">
        <v>16.030775999999999</v>
      </c>
      <c r="Q19" s="41">
        <v>204.82475700000001</v>
      </c>
      <c r="R19" s="40">
        <v>1066.245028</v>
      </c>
      <c r="S19" s="40">
        <v>204.001859</v>
      </c>
      <c r="T19" s="43">
        <v>1270.246887</v>
      </c>
      <c r="U19" s="31">
        <f t="shared" si="5"/>
        <v>-54.116855610379169</v>
      </c>
      <c r="V19" s="38">
        <f t="shared" si="6"/>
        <v>-2.8971244390855189</v>
      </c>
    </row>
    <row r="20" spans="1:22" ht="15" x14ac:dyDescent="0.2">
      <c r="A20" s="36" t="s">
        <v>9</v>
      </c>
      <c r="B20" s="10" t="s">
        <v>32</v>
      </c>
      <c r="C20" s="10" t="s">
        <v>30</v>
      </c>
      <c r="D20" s="10" t="s">
        <v>75</v>
      </c>
      <c r="E20" s="10" t="s">
        <v>76</v>
      </c>
      <c r="F20" s="10" t="s">
        <v>55</v>
      </c>
      <c r="G20" s="10" t="s">
        <v>55</v>
      </c>
      <c r="H20" s="17" t="s">
        <v>77</v>
      </c>
      <c r="I20" s="42">
        <v>3520.5223500000002</v>
      </c>
      <c r="J20" s="40">
        <v>58.218032000000001</v>
      </c>
      <c r="K20" s="41">
        <v>3578.740382</v>
      </c>
      <c r="L20" s="40">
        <v>44626.321447000002</v>
      </c>
      <c r="M20" s="40">
        <v>834.27900599999998</v>
      </c>
      <c r="N20" s="43">
        <v>45460.600452999999</v>
      </c>
      <c r="O20" s="42">
        <v>4471.177584</v>
      </c>
      <c r="P20" s="40">
        <v>107.1054</v>
      </c>
      <c r="Q20" s="41">
        <v>4578.2829840000004</v>
      </c>
      <c r="R20" s="40">
        <v>46889.747287999999</v>
      </c>
      <c r="S20" s="40">
        <v>1003.436705</v>
      </c>
      <c r="T20" s="43">
        <v>47893.183992999999</v>
      </c>
      <c r="U20" s="31">
        <f t="shared" si="5"/>
        <v>-21.832259069462545</v>
      </c>
      <c r="V20" s="38">
        <f t="shared" si="6"/>
        <v>-5.0791852559970536</v>
      </c>
    </row>
    <row r="21" spans="1:22" ht="15" x14ac:dyDescent="0.2">
      <c r="A21" s="36" t="s">
        <v>9</v>
      </c>
      <c r="B21" s="10" t="s">
        <v>32</v>
      </c>
      <c r="C21" s="10" t="s">
        <v>30</v>
      </c>
      <c r="D21" s="10" t="s">
        <v>78</v>
      </c>
      <c r="E21" s="10" t="s">
        <v>79</v>
      </c>
      <c r="F21" s="10" t="s">
        <v>20</v>
      </c>
      <c r="G21" s="10" t="s">
        <v>98</v>
      </c>
      <c r="H21" s="17" t="s">
        <v>130</v>
      </c>
      <c r="I21" s="42">
        <v>3442.6528950000002</v>
      </c>
      <c r="J21" s="40">
        <v>0</v>
      </c>
      <c r="K21" s="41">
        <v>3442.6528950000002</v>
      </c>
      <c r="L21" s="40">
        <v>32831.003840999998</v>
      </c>
      <c r="M21" s="40">
        <v>0</v>
      </c>
      <c r="N21" s="43">
        <v>32831.003840999998</v>
      </c>
      <c r="O21" s="42">
        <v>3092.7546179999999</v>
      </c>
      <c r="P21" s="40">
        <v>0</v>
      </c>
      <c r="Q21" s="41">
        <v>3092.7546179999999</v>
      </c>
      <c r="R21" s="40">
        <v>38163.758835000001</v>
      </c>
      <c r="S21" s="40">
        <v>0</v>
      </c>
      <c r="T21" s="43">
        <v>38163.758835000001</v>
      </c>
      <c r="U21" s="31">
        <f t="shared" si="5"/>
        <v>11.313483292970394</v>
      </c>
      <c r="V21" s="38">
        <f t="shared" si="6"/>
        <v>-13.973348424760857</v>
      </c>
    </row>
    <row r="22" spans="1:22" ht="15" x14ac:dyDescent="0.2">
      <c r="A22" s="36" t="s">
        <v>9</v>
      </c>
      <c r="B22" s="10" t="s">
        <v>32</v>
      </c>
      <c r="C22" s="10" t="s">
        <v>30</v>
      </c>
      <c r="D22" s="10" t="s">
        <v>80</v>
      </c>
      <c r="E22" s="46" t="s">
        <v>81</v>
      </c>
      <c r="F22" s="10" t="s">
        <v>36</v>
      </c>
      <c r="G22" s="10" t="s">
        <v>82</v>
      </c>
      <c r="H22" s="17" t="s">
        <v>83</v>
      </c>
      <c r="I22" s="42">
        <v>32.893740000000001</v>
      </c>
      <c r="J22" s="40">
        <v>2.866644</v>
      </c>
      <c r="K22" s="41">
        <v>35.760384000000002</v>
      </c>
      <c r="L22" s="40">
        <v>649.79944499999999</v>
      </c>
      <c r="M22" s="40">
        <v>85.504919000000001</v>
      </c>
      <c r="N22" s="43">
        <v>735.30436399999996</v>
      </c>
      <c r="O22" s="42">
        <v>134.874</v>
      </c>
      <c r="P22" s="40">
        <v>6.4682339999999998</v>
      </c>
      <c r="Q22" s="41">
        <v>141.34223399999999</v>
      </c>
      <c r="R22" s="40">
        <v>1135.0434359999999</v>
      </c>
      <c r="S22" s="40">
        <v>63.327384000000002</v>
      </c>
      <c r="T22" s="43">
        <v>1198.3708200000001</v>
      </c>
      <c r="U22" s="31">
        <f t="shared" si="5"/>
        <v>-74.699434848327073</v>
      </c>
      <c r="V22" s="38">
        <f t="shared" si="6"/>
        <v>-38.641332738726078</v>
      </c>
    </row>
    <row r="23" spans="1:22" ht="15" x14ac:dyDescent="0.2">
      <c r="A23" s="36" t="s">
        <v>9</v>
      </c>
      <c r="B23" s="10" t="s">
        <v>32</v>
      </c>
      <c r="C23" s="10" t="s">
        <v>33</v>
      </c>
      <c r="D23" s="10" t="s">
        <v>221</v>
      </c>
      <c r="E23" s="10" t="s">
        <v>222</v>
      </c>
      <c r="F23" s="10" t="s">
        <v>36</v>
      </c>
      <c r="G23" s="10" t="s">
        <v>178</v>
      </c>
      <c r="H23" s="17" t="s">
        <v>179</v>
      </c>
      <c r="I23" s="42">
        <v>24.713819999999998</v>
      </c>
      <c r="J23" s="40">
        <v>4.1201999999999996</v>
      </c>
      <c r="K23" s="41">
        <v>28.834019999999999</v>
      </c>
      <c r="L23" s="40">
        <v>168.12000900000001</v>
      </c>
      <c r="M23" s="40">
        <v>19.509525</v>
      </c>
      <c r="N23" s="43">
        <v>187.62953400000001</v>
      </c>
      <c r="O23" s="42">
        <v>0</v>
      </c>
      <c r="P23" s="40">
        <v>0</v>
      </c>
      <c r="Q23" s="41">
        <v>0</v>
      </c>
      <c r="R23" s="40">
        <v>0</v>
      </c>
      <c r="S23" s="40">
        <v>0</v>
      </c>
      <c r="T23" s="43">
        <v>0</v>
      </c>
      <c r="U23" s="30" t="s">
        <v>17</v>
      </c>
      <c r="V23" s="37" t="s">
        <v>17</v>
      </c>
    </row>
    <row r="24" spans="1:22" ht="15" x14ac:dyDescent="0.2">
      <c r="A24" s="36" t="s">
        <v>9</v>
      </c>
      <c r="B24" s="10" t="s">
        <v>32</v>
      </c>
      <c r="C24" s="10" t="s">
        <v>33</v>
      </c>
      <c r="D24" s="10" t="s">
        <v>84</v>
      </c>
      <c r="E24" s="10" t="s">
        <v>85</v>
      </c>
      <c r="F24" s="10" t="s">
        <v>36</v>
      </c>
      <c r="G24" s="10" t="s">
        <v>37</v>
      </c>
      <c r="H24" s="17" t="s">
        <v>37</v>
      </c>
      <c r="I24" s="42">
        <v>0</v>
      </c>
      <c r="J24" s="40">
        <v>0</v>
      </c>
      <c r="K24" s="41">
        <v>0</v>
      </c>
      <c r="L24" s="40">
        <v>0</v>
      </c>
      <c r="M24" s="40">
        <v>0</v>
      </c>
      <c r="N24" s="43">
        <v>0</v>
      </c>
      <c r="O24" s="42">
        <v>0</v>
      </c>
      <c r="P24" s="40">
        <v>0</v>
      </c>
      <c r="Q24" s="41">
        <v>0</v>
      </c>
      <c r="R24" s="40">
        <v>476.88541400000003</v>
      </c>
      <c r="S24" s="40">
        <v>0</v>
      </c>
      <c r="T24" s="43">
        <v>476.88541400000003</v>
      </c>
      <c r="U24" s="30" t="s">
        <v>17</v>
      </c>
      <c r="V24" s="37" t="s">
        <v>17</v>
      </c>
    </row>
    <row r="25" spans="1:22" ht="15" x14ac:dyDescent="0.2">
      <c r="A25" s="36" t="s">
        <v>9</v>
      </c>
      <c r="B25" s="10" t="s">
        <v>32</v>
      </c>
      <c r="C25" s="10" t="s">
        <v>30</v>
      </c>
      <c r="D25" s="10" t="s">
        <v>86</v>
      </c>
      <c r="E25" s="10" t="s">
        <v>237</v>
      </c>
      <c r="F25" s="10" t="s">
        <v>87</v>
      </c>
      <c r="G25" s="10" t="s">
        <v>88</v>
      </c>
      <c r="H25" s="17" t="s">
        <v>89</v>
      </c>
      <c r="I25" s="42">
        <v>11107.617700000001</v>
      </c>
      <c r="J25" s="40">
        <v>627.33090000000004</v>
      </c>
      <c r="K25" s="41">
        <v>11734.9486</v>
      </c>
      <c r="L25" s="40">
        <v>107958.55551999999</v>
      </c>
      <c r="M25" s="40">
        <v>6078.9801200000002</v>
      </c>
      <c r="N25" s="43">
        <v>114037.53564</v>
      </c>
      <c r="O25" s="42">
        <v>8918.1565599999994</v>
      </c>
      <c r="P25" s="40">
        <v>570.00840000000005</v>
      </c>
      <c r="Q25" s="41">
        <v>9488.1649600000001</v>
      </c>
      <c r="R25" s="40">
        <v>91111.167914999998</v>
      </c>
      <c r="S25" s="40">
        <v>5045.4696599999997</v>
      </c>
      <c r="T25" s="43">
        <v>96156.637575000001</v>
      </c>
      <c r="U25" s="31">
        <f t="shared" si="5"/>
        <v>23.679854318215821</v>
      </c>
      <c r="V25" s="38">
        <f t="shared" si="6"/>
        <v>18.595594142997474</v>
      </c>
    </row>
    <row r="26" spans="1:22" ht="15" x14ac:dyDescent="0.2">
      <c r="A26" s="36" t="s">
        <v>9</v>
      </c>
      <c r="B26" s="10" t="s">
        <v>32</v>
      </c>
      <c r="C26" s="10" t="s">
        <v>30</v>
      </c>
      <c r="D26" s="10" t="s">
        <v>86</v>
      </c>
      <c r="E26" s="10" t="s">
        <v>163</v>
      </c>
      <c r="F26" s="10" t="s">
        <v>55</v>
      </c>
      <c r="G26" s="10" t="s">
        <v>55</v>
      </c>
      <c r="H26" s="17" t="s">
        <v>90</v>
      </c>
      <c r="I26" s="42">
        <v>5072.2819</v>
      </c>
      <c r="J26" s="40">
        <v>83.417100000000005</v>
      </c>
      <c r="K26" s="41">
        <v>5155.6989999999996</v>
      </c>
      <c r="L26" s="40">
        <v>70714.4715</v>
      </c>
      <c r="M26" s="40">
        <v>1241.9549</v>
      </c>
      <c r="N26" s="43">
        <v>71956.426399999997</v>
      </c>
      <c r="O26" s="42">
        <v>5858.8015999999998</v>
      </c>
      <c r="P26" s="40">
        <v>103.99460000000001</v>
      </c>
      <c r="Q26" s="41">
        <v>5962.7961999999998</v>
      </c>
      <c r="R26" s="40">
        <v>63984.540695000003</v>
      </c>
      <c r="S26" s="40">
        <v>1206.876976</v>
      </c>
      <c r="T26" s="43">
        <v>65191.417671000003</v>
      </c>
      <c r="U26" s="31">
        <f t="shared" si="5"/>
        <v>-13.53554897616659</v>
      </c>
      <c r="V26" s="38">
        <f t="shared" si="6"/>
        <v>10.377146211393651</v>
      </c>
    </row>
    <row r="27" spans="1:22" ht="15" x14ac:dyDescent="0.2">
      <c r="A27" s="36" t="s">
        <v>9</v>
      </c>
      <c r="B27" s="10" t="s">
        <v>32</v>
      </c>
      <c r="C27" s="10" t="s">
        <v>33</v>
      </c>
      <c r="D27" s="10" t="s">
        <v>191</v>
      </c>
      <c r="E27" s="10" t="s">
        <v>192</v>
      </c>
      <c r="F27" s="10" t="s">
        <v>46</v>
      </c>
      <c r="G27" s="10" t="s">
        <v>59</v>
      </c>
      <c r="H27" s="17" t="s">
        <v>193</v>
      </c>
      <c r="I27" s="42">
        <v>0</v>
      </c>
      <c r="J27" s="40">
        <v>0</v>
      </c>
      <c r="K27" s="41">
        <v>0</v>
      </c>
      <c r="L27" s="40">
        <v>0</v>
      </c>
      <c r="M27" s="40">
        <v>0</v>
      </c>
      <c r="N27" s="43">
        <v>0</v>
      </c>
      <c r="O27" s="42">
        <v>0</v>
      </c>
      <c r="P27" s="40">
        <v>0</v>
      </c>
      <c r="Q27" s="41">
        <v>0</v>
      </c>
      <c r="R27" s="40">
        <v>243.501588</v>
      </c>
      <c r="S27" s="40">
        <v>1.299024</v>
      </c>
      <c r="T27" s="43">
        <v>244.800612</v>
      </c>
      <c r="U27" s="30" t="s">
        <v>17</v>
      </c>
      <c r="V27" s="37" t="s">
        <v>17</v>
      </c>
    </row>
    <row r="28" spans="1:22" ht="15" x14ac:dyDescent="0.2">
      <c r="A28" s="36" t="s">
        <v>9</v>
      </c>
      <c r="B28" s="10" t="s">
        <v>32</v>
      </c>
      <c r="C28" s="10" t="s">
        <v>30</v>
      </c>
      <c r="D28" s="10" t="s">
        <v>223</v>
      </c>
      <c r="E28" s="10" t="s">
        <v>148</v>
      </c>
      <c r="F28" s="10" t="s">
        <v>149</v>
      </c>
      <c r="G28" s="10" t="s">
        <v>150</v>
      </c>
      <c r="H28" s="17" t="s">
        <v>148</v>
      </c>
      <c r="I28" s="42">
        <v>472.19755300000003</v>
      </c>
      <c r="J28" s="40">
        <v>56.779004</v>
      </c>
      <c r="K28" s="41">
        <v>528.97655799999995</v>
      </c>
      <c r="L28" s="40">
        <v>6563.1078379999999</v>
      </c>
      <c r="M28" s="40">
        <v>479.25273700000002</v>
      </c>
      <c r="N28" s="43">
        <v>7042.3605749999997</v>
      </c>
      <c r="O28" s="42">
        <v>574.24234799999999</v>
      </c>
      <c r="P28" s="40">
        <v>31.415877999999999</v>
      </c>
      <c r="Q28" s="41">
        <v>605.65822500000002</v>
      </c>
      <c r="R28" s="40">
        <v>7745.0213560000002</v>
      </c>
      <c r="S28" s="40">
        <v>581.80689199999995</v>
      </c>
      <c r="T28" s="43">
        <v>8326.8282490000001</v>
      </c>
      <c r="U28" s="31">
        <f t="shared" si="5"/>
        <v>-12.660880977881551</v>
      </c>
      <c r="V28" s="38">
        <f t="shared" si="6"/>
        <v>-15.425653509236925</v>
      </c>
    </row>
    <row r="29" spans="1:22" ht="15" x14ac:dyDescent="0.2">
      <c r="A29" s="36" t="s">
        <v>9</v>
      </c>
      <c r="B29" s="10" t="s">
        <v>32</v>
      </c>
      <c r="C29" s="10" t="s">
        <v>30</v>
      </c>
      <c r="D29" s="10" t="s">
        <v>223</v>
      </c>
      <c r="E29" s="10" t="s">
        <v>147</v>
      </c>
      <c r="F29" s="10" t="s">
        <v>55</v>
      </c>
      <c r="G29" s="10" t="s">
        <v>55</v>
      </c>
      <c r="H29" s="17" t="s">
        <v>125</v>
      </c>
      <c r="I29" s="42">
        <v>0</v>
      </c>
      <c r="J29" s="40">
        <v>0</v>
      </c>
      <c r="K29" s="41">
        <v>0</v>
      </c>
      <c r="L29" s="40">
        <v>997.93033100000002</v>
      </c>
      <c r="M29" s="40">
        <v>127.557001</v>
      </c>
      <c r="N29" s="43">
        <v>1125.4873319999999</v>
      </c>
      <c r="O29" s="42">
        <v>1309.594304</v>
      </c>
      <c r="P29" s="40">
        <v>197.082919</v>
      </c>
      <c r="Q29" s="41">
        <v>1506.6772229999999</v>
      </c>
      <c r="R29" s="40">
        <v>9554.4640899999995</v>
      </c>
      <c r="S29" s="40">
        <v>1553.8251749999999</v>
      </c>
      <c r="T29" s="43">
        <v>11108.289264999999</v>
      </c>
      <c r="U29" s="30" t="s">
        <v>17</v>
      </c>
      <c r="V29" s="38">
        <f t="shared" si="6"/>
        <v>-89.868040837339507</v>
      </c>
    </row>
    <row r="30" spans="1:22" ht="15" x14ac:dyDescent="0.2">
      <c r="A30" s="36" t="s">
        <v>9</v>
      </c>
      <c r="B30" s="10" t="s">
        <v>32</v>
      </c>
      <c r="C30" s="10" t="s">
        <v>30</v>
      </c>
      <c r="D30" s="10" t="s">
        <v>91</v>
      </c>
      <c r="E30" s="10" t="s">
        <v>236</v>
      </c>
      <c r="F30" s="10" t="s">
        <v>41</v>
      </c>
      <c r="G30" s="10" t="s">
        <v>92</v>
      </c>
      <c r="H30" s="17" t="s">
        <v>93</v>
      </c>
      <c r="I30" s="42">
        <v>1994.8282799999999</v>
      </c>
      <c r="J30" s="40">
        <v>96.059579999999997</v>
      </c>
      <c r="K30" s="41">
        <v>2090.8878599999998</v>
      </c>
      <c r="L30" s="40">
        <v>19515.590919999999</v>
      </c>
      <c r="M30" s="40">
        <v>1225.89436</v>
      </c>
      <c r="N30" s="43">
        <v>20741.485280000001</v>
      </c>
      <c r="O30" s="42">
        <v>1477.7960399999999</v>
      </c>
      <c r="P30" s="40">
        <v>115.35062000000001</v>
      </c>
      <c r="Q30" s="41">
        <v>1593.1466600000001</v>
      </c>
      <c r="R30" s="40">
        <v>19188.114839999998</v>
      </c>
      <c r="S30" s="40">
        <v>1155.7445499999999</v>
      </c>
      <c r="T30" s="43">
        <v>20343.859390000001</v>
      </c>
      <c r="U30" s="31">
        <f t="shared" si="5"/>
        <v>31.242647804942191</v>
      </c>
      <c r="V30" s="38">
        <f t="shared" si="6"/>
        <v>1.9545253551813913</v>
      </c>
    </row>
    <row r="31" spans="1:22" ht="15" x14ac:dyDescent="0.2">
      <c r="A31" s="36" t="s">
        <v>9</v>
      </c>
      <c r="B31" s="10" t="s">
        <v>32</v>
      </c>
      <c r="C31" s="10" t="s">
        <v>30</v>
      </c>
      <c r="D31" s="10" t="s">
        <v>184</v>
      </c>
      <c r="E31" s="46" t="s">
        <v>94</v>
      </c>
      <c r="F31" s="10" t="s">
        <v>61</v>
      </c>
      <c r="G31" s="10" t="s">
        <v>95</v>
      </c>
      <c r="H31" s="17" t="s">
        <v>96</v>
      </c>
      <c r="I31" s="42">
        <v>1721.2385240000001</v>
      </c>
      <c r="J31" s="40">
        <v>6.211665</v>
      </c>
      <c r="K31" s="41">
        <v>1727.4501889999999</v>
      </c>
      <c r="L31" s="40">
        <v>19949.883128000001</v>
      </c>
      <c r="M31" s="40">
        <v>70.557188999999994</v>
      </c>
      <c r="N31" s="43">
        <v>20020.440317000001</v>
      </c>
      <c r="O31" s="42">
        <v>2516.2023600000002</v>
      </c>
      <c r="P31" s="40">
        <v>11.083588000000001</v>
      </c>
      <c r="Q31" s="41">
        <v>2527.2859480000002</v>
      </c>
      <c r="R31" s="40">
        <v>21976.935705</v>
      </c>
      <c r="S31" s="40">
        <v>106.001829</v>
      </c>
      <c r="T31" s="43">
        <v>22082.937534000001</v>
      </c>
      <c r="U31" s="31">
        <f t="shared" si="5"/>
        <v>-31.648011956579758</v>
      </c>
      <c r="V31" s="38">
        <f t="shared" si="6"/>
        <v>-9.3397774359705306</v>
      </c>
    </row>
    <row r="32" spans="1:22" ht="15" x14ac:dyDescent="0.2">
      <c r="A32" s="36" t="s">
        <v>9</v>
      </c>
      <c r="B32" s="10" t="s">
        <v>32</v>
      </c>
      <c r="C32" s="10" t="s">
        <v>30</v>
      </c>
      <c r="D32" s="10" t="s">
        <v>184</v>
      </c>
      <c r="E32" s="10" t="s">
        <v>167</v>
      </c>
      <c r="F32" s="10" t="s">
        <v>61</v>
      </c>
      <c r="G32" s="10" t="s">
        <v>95</v>
      </c>
      <c r="H32" s="17" t="s">
        <v>168</v>
      </c>
      <c r="I32" s="42">
        <v>1858.151065</v>
      </c>
      <c r="J32" s="40">
        <v>6.494548</v>
      </c>
      <c r="K32" s="41">
        <v>1864.6456129999999</v>
      </c>
      <c r="L32" s="40">
        <v>15922.866725</v>
      </c>
      <c r="M32" s="40">
        <v>53.196373000000001</v>
      </c>
      <c r="N32" s="43">
        <v>15976.063098000001</v>
      </c>
      <c r="O32" s="42">
        <v>0</v>
      </c>
      <c r="P32" s="40">
        <v>0</v>
      </c>
      <c r="Q32" s="41">
        <v>0</v>
      </c>
      <c r="R32" s="40">
        <v>0</v>
      </c>
      <c r="S32" s="40">
        <v>0</v>
      </c>
      <c r="T32" s="43">
        <v>0</v>
      </c>
      <c r="U32" s="30" t="s">
        <v>17</v>
      </c>
      <c r="V32" s="37" t="s">
        <v>17</v>
      </c>
    </row>
    <row r="33" spans="1:22" ht="15" x14ac:dyDescent="0.2">
      <c r="A33" s="36" t="s">
        <v>9</v>
      </c>
      <c r="B33" s="10" t="s">
        <v>32</v>
      </c>
      <c r="C33" s="10" t="s">
        <v>30</v>
      </c>
      <c r="D33" s="10" t="s">
        <v>184</v>
      </c>
      <c r="E33" s="10" t="s">
        <v>164</v>
      </c>
      <c r="F33" s="10" t="s">
        <v>61</v>
      </c>
      <c r="G33" s="10" t="s">
        <v>165</v>
      </c>
      <c r="H33" s="17" t="s">
        <v>166</v>
      </c>
      <c r="I33" s="42">
        <v>0</v>
      </c>
      <c r="J33" s="40">
        <v>0</v>
      </c>
      <c r="K33" s="41">
        <v>0</v>
      </c>
      <c r="L33" s="40">
        <v>1568.2852</v>
      </c>
      <c r="M33" s="40">
        <v>5.2739909999999997</v>
      </c>
      <c r="N33" s="43">
        <v>1573.5591910000001</v>
      </c>
      <c r="O33" s="42">
        <v>0</v>
      </c>
      <c r="P33" s="40">
        <v>0</v>
      </c>
      <c r="Q33" s="41">
        <v>0</v>
      </c>
      <c r="R33" s="40">
        <v>0</v>
      </c>
      <c r="S33" s="40">
        <v>0</v>
      </c>
      <c r="T33" s="43">
        <v>0</v>
      </c>
      <c r="U33" s="30" t="s">
        <v>17</v>
      </c>
      <c r="V33" s="37" t="s">
        <v>17</v>
      </c>
    </row>
    <row r="34" spans="1:22" ht="15" x14ac:dyDescent="0.2">
      <c r="A34" s="36" t="s">
        <v>9</v>
      </c>
      <c r="B34" s="10" t="s">
        <v>32</v>
      </c>
      <c r="C34" s="10" t="s">
        <v>30</v>
      </c>
      <c r="D34" s="10" t="s">
        <v>100</v>
      </c>
      <c r="E34" s="10" t="s">
        <v>101</v>
      </c>
      <c r="F34" s="10" t="s">
        <v>20</v>
      </c>
      <c r="G34" s="10" t="s">
        <v>102</v>
      </c>
      <c r="H34" s="17" t="s">
        <v>103</v>
      </c>
      <c r="I34" s="42">
        <v>776.01769999999999</v>
      </c>
      <c r="J34" s="40">
        <v>21.033625000000001</v>
      </c>
      <c r="K34" s="41">
        <v>797.05132500000002</v>
      </c>
      <c r="L34" s="40">
        <v>6801.7930800000004</v>
      </c>
      <c r="M34" s="40">
        <v>211.475661</v>
      </c>
      <c r="N34" s="43">
        <v>7013.2687409999999</v>
      </c>
      <c r="O34" s="42">
        <v>614.51082499999995</v>
      </c>
      <c r="P34" s="40">
        <v>17.639863999999999</v>
      </c>
      <c r="Q34" s="41">
        <v>632.15068900000006</v>
      </c>
      <c r="R34" s="40">
        <v>6991.4618730000002</v>
      </c>
      <c r="S34" s="40">
        <v>178.26478399999999</v>
      </c>
      <c r="T34" s="43">
        <v>7169.7266570000002</v>
      </c>
      <c r="U34" s="31">
        <f t="shared" si="5"/>
        <v>26.085653131353293</v>
      </c>
      <c r="V34" s="38">
        <f t="shared" si="6"/>
        <v>-2.1822019650811431</v>
      </c>
    </row>
    <row r="35" spans="1:22" ht="15" x14ac:dyDescent="0.2">
      <c r="A35" s="36" t="s">
        <v>9</v>
      </c>
      <c r="B35" s="10" t="s">
        <v>32</v>
      </c>
      <c r="C35" s="10" t="s">
        <v>30</v>
      </c>
      <c r="D35" s="10" t="s">
        <v>104</v>
      </c>
      <c r="E35" s="10" t="s">
        <v>110</v>
      </c>
      <c r="F35" s="10" t="s">
        <v>36</v>
      </c>
      <c r="G35" s="10" t="s">
        <v>106</v>
      </c>
      <c r="H35" s="17" t="s">
        <v>109</v>
      </c>
      <c r="I35" s="42">
        <v>1101.7170000000001</v>
      </c>
      <c r="J35" s="40">
        <v>61.348199999999999</v>
      </c>
      <c r="K35" s="41">
        <v>1163.0652</v>
      </c>
      <c r="L35" s="40">
        <v>14141.565000000001</v>
      </c>
      <c r="M35" s="40">
        <v>765.25480000000005</v>
      </c>
      <c r="N35" s="43">
        <v>14906.819799999999</v>
      </c>
      <c r="O35" s="42">
        <v>1752.5519999999999</v>
      </c>
      <c r="P35" s="40">
        <v>97.268900000000002</v>
      </c>
      <c r="Q35" s="41">
        <v>1849.8208999999999</v>
      </c>
      <c r="R35" s="40">
        <v>19954.819</v>
      </c>
      <c r="S35" s="40">
        <v>1204.2007000000001</v>
      </c>
      <c r="T35" s="43">
        <v>21159.019700000001</v>
      </c>
      <c r="U35" s="31">
        <f t="shared" si="5"/>
        <v>-37.125523881798507</v>
      </c>
      <c r="V35" s="38">
        <f t="shared" si="6"/>
        <v>-29.548627434757769</v>
      </c>
    </row>
    <row r="36" spans="1:22" ht="15" x14ac:dyDescent="0.2">
      <c r="A36" s="36" t="s">
        <v>9</v>
      </c>
      <c r="B36" s="10" t="s">
        <v>32</v>
      </c>
      <c r="C36" s="10" t="s">
        <v>30</v>
      </c>
      <c r="D36" s="10" t="s">
        <v>104</v>
      </c>
      <c r="E36" s="10" t="s">
        <v>105</v>
      </c>
      <c r="F36" s="10" t="s">
        <v>36</v>
      </c>
      <c r="G36" s="10" t="s">
        <v>106</v>
      </c>
      <c r="H36" s="17" t="s">
        <v>107</v>
      </c>
      <c r="I36" s="42">
        <v>1525.191</v>
      </c>
      <c r="J36" s="40">
        <v>24.832000000000001</v>
      </c>
      <c r="K36" s="41">
        <v>1550.0229999999999</v>
      </c>
      <c r="L36" s="40">
        <v>13890.227999999999</v>
      </c>
      <c r="M36" s="40">
        <v>204.8176</v>
      </c>
      <c r="N36" s="43">
        <v>14095.045599999999</v>
      </c>
      <c r="O36" s="42">
        <v>1376.5920000000001</v>
      </c>
      <c r="P36" s="40">
        <v>25.073399999999999</v>
      </c>
      <c r="Q36" s="41">
        <v>1401.6654000000001</v>
      </c>
      <c r="R36" s="40">
        <v>13098.63</v>
      </c>
      <c r="S36" s="40">
        <v>244.26920000000001</v>
      </c>
      <c r="T36" s="43">
        <v>13342.8992</v>
      </c>
      <c r="U36" s="31">
        <f t="shared" si="5"/>
        <v>10.584380551877782</v>
      </c>
      <c r="V36" s="38">
        <f t="shared" si="6"/>
        <v>5.6370537521560404</v>
      </c>
    </row>
    <row r="37" spans="1:22" ht="15" x14ac:dyDescent="0.2">
      <c r="A37" s="36" t="s">
        <v>9</v>
      </c>
      <c r="B37" s="10" t="s">
        <v>32</v>
      </c>
      <c r="C37" s="10" t="s">
        <v>30</v>
      </c>
      <c r="D37" s="10" t="s">
        <v>104</v>
      </c>
      <c r="E37" s="10" t="s">
        <v>108</v>
      </c>
      <c r="F37" s="10" t="s">
        <v>36</v>
      </c>
      <c r="G37" s="10" t="s">
        <v>106</v>
      </c>
      <c r="H37" s="17" t="s">
        <v>109</v>
      </c>
      <c r="I37" s="42">
        <v>475.79700000000003</v>
      </c>
      <c r="J37" s="40">
        <v>26.5169</v>
      </c>
      <c r="K37" s="41">
        <v>502.31389999999999</v>
      </c>
      <c r="L37" s="40">
        <v>4541.942</v>
      </c>
      <c r="M37" s="40">
        <v>254.22399999999999</v>
      </c>
      <c r="N37" s="43">
        <v>4796.1660000000002</v>
      </c>
      <c r="O37" s="42">
        <v>28.437999999999999</v>
      </c>
      <c r="P37" s="40">
        <v>1.6008</v>
      </c>
      <c r="Q37" s="41">
        <v>30.038799999999998</v>
      </c>
      <c r="R37" s="40">
        <v>887.74599999999998</v>
      </c>
      <c r="S37" s="40">
        <v>54.121200000000002</v>
      </c>
      <c r="T37" s="43">
        <v>941.86720000000003</v>
      </c>
      <c r="U37" s="30" t="s">
        <v>17</v>
      </c>
      <c r="V37" s="37" t="s">
        <v>17</v>
      </c>
    </row>
    <row r="38" spans="1:22" ht="15" x14ac:dyDescent="0.2">
      <c r="A38" s="36" t="s">
        <v>9</v>
      </c>
      <c r="B38" s="10" t="s">
        <v>32</v>
      </c>
      <c r="C38" s="10" t="s">
        <v>33</v>
      </c>
      <c r="D38" s="10" t="s">
        <v>210</v>
      </c>
      <c r="E38" s="10" t="s">
        <v>211</v>
      </c>
      <c r="F38" s="10" t="s">
        <v>36</v>
      </c>
      <c r="G38" s="10" t="s">
        <v>212</v>
      </c>
      <c r="H38" s="17" t="s">
        <v>213</v>
      </c>
      <c r="I38" s="42">
        <v>0</v>
      </c>
      <c r="J38" s="40">
        <v>0</v>
      </c>
      <c r="K38" s="41">
        <v>0</v>
      </c>
      <c r="L38" s="40">
        <v>8.6489600000000006</v>
      </c>
      <c r="M38" s="40">
        <v>0</v>
      </c>
      <c r="N38" s="43">
        <v>8.6489600000000006</v>
      </c>
      <c r="O38" s="42">
        <v>0</v>
      </c>
      <c r="P38" s="40">
        <v>0</v>
      </c>
      <c r="Q38" s="41">
        <v>0</v>
      </c>
      <c r="R38" s="40">
        <v>0</v>
      </c>
      <c r="S38" s="40">
        <v>0</v>
      </c>
      <c r="T38" s="43">
        <v>0</v>
      </c>
      <c r="U38" s="30" t="s">
        <v>17</v>
      </c>
      <c r="V38" s="37" t="s">
        <v>17</v>
      </c>
    </row>
    <row r="39" spans="1:22" ht="15" x14ac:dyDescent="0.2">
      <c r="A39" s="36" t="s">
        <v>9</v>
      </c>
      <c r="B39" s="10" t="s">
        <v>32</v>
      </c>
      <c r="C39" s="10" t="s">
        <v>30</v>
      </c>
      <c r="D39" s="10" t="s">
        <v>111</v>
      </c>
      <c r="E39" s="10" t="s">
        <v>112</v>
      </c>
      <c r="F39" s="10" t="s">
        <v>113</v>
      </c>
      <c r="G39" s="10" t="s">
        <v>114</v>
      </c>
      <c r="H39" s="17" t="s">
        <v>115</v>
      </c>
      <c r="I39" s="42">
        <v>176.93732</v>
      </c>
      <c r="J39" s="40">
        <v>41.921261000000001</v>
      </c>
      <c r="K39" s="41">
        <v>218.85858099999999</v>
      </c>
      <c r="L39" s="40">
        <v>1913.3228730000001</v>
      </c>
      <c r="M39" s="40">
        <v>481.12411700000001</v>
      </c>
      <c r="N39" s="43">
        <v>2394.4469899999999</v>
      </c>
      <c r="O39" s="42">
        <v>183.70888199999999</v>
      </c>
      <c r="P39" s="40">
        <v>48.151536999999998</v>
      </c>
      <c r="Q39" s="41">
        <v>231.86041900000001</v>
      </c>
      <c r="R39" s="40">
        <v>1206.208566</v>
      </c>
      <c r="S39" s="40">
        <v>307.81822099999999</v>
      </c>
      <c r="T39" s="43">
        <v>1514.026787</v>
      </c>
      <c r="U39" s="31">
        <f t="shared" si="5"/>
        <v>-5.6076142948745522</v>
      </c>
      <c r="V39" s="38">
        <f t="shared" si="6"/>
        <v>58.150900007821328</v>
      </c>
    </row>
    <row r="40" spans="1:22" ht="15" x14ac:dyDescent="0.2">
      <c r="A40" s="36" t="s">
        <v>9</v>
      </c>
      <c r="B40" s="10" t="s">
        <v>32</v>
      </c>
      <c r="C40" s="10" t="s">
        <v>30</v>
      </c>
      <c r="D40" s="10" t="s">
        <v>111</v>
      </c>
      <c r="E40" s="10" t="s">
        <v>189</v>
      </c>
      <c r="F40" s="10" t="s">
        <v>113</v>
      </c>
      <c r="G40" s="10" t="s">
        <v>114</v>
      </c>
      <c r="H40" s="17" t="s">
        <v>190</v>
      </c>
      <c r="I40" s="42">
        <v>0</v>
      </c>
      <c r="J40" s="40">
        <v>0</v>
      </c>
      <c r="K40" s="41">
        <v>0</v>
      </c>
      <c r="L40" s="40">
        <v>0</v>
      </c>
      <c r="M40" s="40">
        <v>10.301753</v>
      </c>
      <c r="N40" s="43">
        <v>10.301753</v>
      </c>
      <c r="O40" s="42">
        <v>0</v>
      </c>
      <c r="P40" s="40">
        <v>9.1403730000000003</v>
      </c>
      <c r="Q40" s="41">
        <v>9.1403730000000003</v>
      </c>
      <c r="R40" s="40">
        <v>0</v>
      </c>
      <c r="S40" s="40">
        <v>9.1403730000000003</v>
      </c>
      <c r="T40" s="43">
        <v>9.1403730000000003</v>
      </c>
      <c r="U40" s="30" t="s">
        <v>17</v>
      </c>
      <c r="V40" s="38">
        <f t="shared" si="6"/>
        <v>12.706046022410678</v>
      </c>
    </row>
    <row r="41" spans="1:22" ht="15" x14ac:dyDescent="0.2">
      <c r="A41" s="36" t="s">
        <v>9</v>
      </c>
      <c r="B41" s="10" t="s">
        <v>32</v>
      </c>
      <c r="C41" s="10" t="s">
        <v>30</v>
      </c>
      <c r="D41" s="10" t="s">
        <v>111</v>
      </c>
      <c r="E41" s="46" t="s">
        <v>112</v>
      </c>
      <c r="F41" s="10" t="s">
        <v>113</v>
      </c>
      <c r="G41" s="10" t="s">
        <v>114</v>
      </c>
      <c r="H41" s="17" t="s">
        <v>115</v>
      </c>
      <c r="I41" s="42">
        <v>0</v>
      </c>
      <c r="J41" s="40">
        <v>0</v>
      </c>
      <c r="K41" s="41">
        <v>0</v>
      </c>
      <c r="L41" s="40">
        <v>0</v>
      </c>
      <c r="M41" s="40">
        <v>0</v>
      </c>
      <c r="N41" s="43">
        <v>0</v>
      </c>
      <c r="O41" s="42">
        <v>0</v>
      </c>
      <c r="P41" s="40">
        <v>0</v>
      </c>
      <c r="Q41" s="41">
        <v>0</v>
      </c>
      <c r="R41" s="40">
        <v>772.22996799999999</v>
      </c>
      <c r="S41" s="40">
        <v>176.627557</v>
      </c>
      <c r="T41" s="43">
        <v>948.85752500000001</v>
      </c>
      <c r="U41" s="30" t="s">
        <v>17</v>
      </c>
      <c r="V41" s="37" t="s">
        <v>17</v>
      </c>
    </row>
    <row r="42" spans="1:22" ht="15" x14ac:dyDescent="0.2">
      <c r="A42" s="36" t="s">
        <v>9</v>
      </c>
      <c r="B42" s="10" t="s">
        <v>32</v>
      </c>
      <c r="C42" s="10" t="s">
        <v>30</v>
      </c>
      <c r="D42" s="10" t="s">
        <v>116</v>
      </c>
      <c r="E42" s="10" t="s">
        <v>117</v>
      </c>
      <c r="F42" s="10" t="s">
        <v>46</v>
      </c>
      <c r="G42" s="10" t="s">
        <v>47</v>
      </c>
      <c r="H42" s="17" t="s">
        <v>47</v>
      </c>
      <c r="I42" s="42">
        <v>0</v>
      </c>
      <c r="J42" s="40">
        <v>86.171449999999993</v>
      </c>
      <c r="K42" s="41">
        <v>86.171449999999993</v>
      </c>
      <c r="L42" s="40">
        <v>0</v>
      </c>
      <c r="M42" s="40">
        <v>1135.055173</v>
      </c>
      <c r="N42" s="43">
        <v>1135.055173</v>
      </c>
      <c r="O42" s="42">
        <v>0</v>
      </c>
      <c r="P42" s="40">
        <v>89.752673000000001</v>
      </c>
      <c r="Q42" s="41">
        <v>89.752673000000001</v>
      </c>
      <c r="R42" s="40">
        <v>0</v>
      </c>
      <c r="S42" s="40">
        <v>851.66873499999997</v>
      </c>
      <c r="T42" s="43">
        <v>851.66873499999997</v>
      </c>
      <c r="U42" s="31">
        <f t="shared" si="5"/>
        <v>-3.9901017766902691</v>
      </c>
      <c r="V42" s="38">
        <f t="shared" si="6"/>
        <v>33.274256333948912</v>
      </c>
    </row>
    <row r="43" spans="1:22" ht="15" x14ac:dyDescent="0.2">
      <c r="A43" s="36" t="s">
        <v>9</v>
      </c>
      <c r="B43" s="10" t="s">
        <v>32</v>
      </c>
      <c r="C43" s="10" t="s">
        <v>33</v>
      </c>
      <c r="D43" s="10" t="s">
        <v>118</v>
      </c>
      <c r="E43" s="46" t="s">
        <v>119</v>
      </c>
      <c r="F43" s="10" t="s">
        <v>36</v>
      </c>
      <c r="G43" s="10" t="s">
        <v>82</v>
      </c>
      <c r="H43" s="17" t="s">
        <v>120</v>
      </c>
      <c r="I43" s="42">
        <v>216.652446</v>
      </c>
      <c r="J43" s="40">
        <v>19.241705</v>
      </c>
      <c r="K43" s="41">
        <v>235.89415099999999</v>
      </c>
      <c r="L43" s="40">
        <v>1646.181697</v>
      </c>
      <c r="M43" s="40">
        <v>229.662127</v>
      </c>
      <c r="N43" s="43">
        <v>1875.8438249999999</v>
      </c>
      <c r="O43" s="42">
        <v>270.38689599999998</v>
      </c>
      <c r="P43" s="40">
        <v>39.738914000000001</v>
      </c>
      <c r="Q43" s="41">
        <v>310.12581</v>
      </c>
      <c r="R43" s="40">
        <v>1321.6133219999999</v>
      </c>
      <c r="S43" s="40">
        <v>253.580117</v>
      </c>
      <c r="T43" s="43">
        <v>1575.1934389999999</v>
      </c>
      <c r="U43" s="31">
        <f t="shared" si="5"/>
        <v>-23.935982303440017</v>
      </c>
      <c r="V43" s="38">
        <f t="shared" si="6"/>
        <v>19.086569214690584</v>
      </c>
    </row>
    <row r="44" spans="1:22" ht="15" x14ac:dyDescent="0.2">
      <c r="A44" s="36" t="s">
        <v>9</v>
      </c>
      <c r="B44" s="10" t="s">
        <v>32</v>
      </c>
      <c r="C44" s="10" t="s">
        <v>33</v>
      </c>
      <c r="D44" s="10" t="s">
        <v>199</v>
      </c>
      <c r="E44" s="46" t="s">
        <v>200</v>
      </c>
      <c r="F44" s="10" t="s">
        <v>36</v>
      </c>
      <c r="G44" s="10" t="s">
        <v>201</v>
      </c>
      <c r="H44" s="17" t="s">
        <v>202</v>
      </c>
      <c r="I44" s="42">
        <v>0</v>
      </c>
      <c r="J44" s="40">
        <v>0</v>
      </c>
      <c r="K44" s="41">
        <v>0</v>
      </c>
      <c r="L44" s="40">
        <v>0</v>
      </c>
      <c r="M44" s="40">
        <v>0.67500000000000004</v>
      </c>
      <c r="N44" s="43">
        <v>0.67500000000000004</v>
      </c>
      <c r="O44" s="42">
        <v>0</v>
      </c>
      <c r="P44" s="40">
        <v>0</v>
      </c>
      <c r="Q44" s="41">
        <v>0</v>
      </c>
      <c r="R44" s="40">
        <v>0</v>
      </c>
      <c r="S44" s="40">
        <v>0</v>
      </c>
      <c r="T44" s="43">
        <v>0</v>
      </c>
      <c r="U44" s="30" t="s">
        <v>17</v>
      </c>
      <c r="V44" s="37" t="s">
        <v>17</v>
      </c>
    </row>
    <row r="45" spans="1:22" ht="15" x14ac:dyDescent="0.2">
      <c r="A45" s="36" t="s">
        <v>9</v>
      </c>
      <c r="B45" s="10" t="s">
        <v>32</v>
      </c>
      <c r="C45" s="10" t="s">
        <v>30</v>
      </c>
      <c r="D45" s="10" t="s">
        <v>121</v>
      </c>
      <c r="E45" s="46" t="s">
        <v>122</v>
      </c>
      <c r="F45" s="10" t="s">
        <v>55</v>
      </c>
      <c r="G45" s="10" t="s">
        <v>55</v>
      </c>
      <c r="H45" s="17" t="s">
        <v>123</v>
      </c>
      <c r="I45" s="42">
        <v>1802.891494</v>
      </c>
      <c r="J45" s="40">
        <v>183.85557800000001</v>
      </c>
      <c r="K45" s="41">
        <v>1986.7470719999999</v>
      </c>
      <c r="L45" s="40">
        <v>45810.959131000003</v>
      </c>
      <c r="M45" s="40">
        <v>3746.4235669999998</v>
      </c>
      <c r="N45" s="43">
        <v>49557.382697000001</v>
      </c>
      <c r="O45" s="42">
        <v>5429.9788200000003</v>
      </c>
      <c r="P45" s="40">
        <v>476.10023100000001</v>
      </c>
      <c r="Q45" s="41">
        <v>5906.0790509999997</v>
      </c>
      <c r="R45" s="40">
        <v>55592.021151000001</v>
      </c>
      <c r="S45" s="40">
        <v>2807.917457</v>
      </c>
      <c r="T45" s="43">
        <v>58399.938608999997</v>
      </c>
      <c r="U45" s="31">
        <f t="shared" si="5"/>
        <v>-66.360980697276489</v>
      </c>
      <c r="V45" s="38">
        <f t="shared" si="6"/>
        <v>-15.141378779869596</v>
      </c>
    </row>
    <row r="46" spans="1:22" ht="15" x14ac:dyDescent="0.2">
      <c r="A46" s="36" t="s">
        <v>9</v>
      </c>
      <c r="B46" s="10" t="s">
        <v>32</v>
      </c>
      <c r="C46" s="10" t="s">
        <v>30</v>
      </c>
      <c r="D46" s="10" t="s">
        <v>124</v>
      </c>
      <c r="E46" s="10" t="s">
        <v>126</v>
      </c>
      <c r="F46" s="10" t="s">
        <v>55</v>
      </c>
      <c r="G46" s="10" t="s">
        <v>55</v>
      </c>
      <c r="H46" s="17" t="s">
        <v>125</v>
      </c>
      <c r="I46" s="42">
        <v>7162.5521660000004</v>
      </c>
      <c r="J46" s="40">
        <v>242.68909199999999</v>
      </c>
      <c r="K46" s="41">
        <v>7405.241258</v>
      </c>
      <c r="L46" s="40">
        <v>96908.095323000001</v>
      </c>
      <c r="M46" s="40">
        <v>2308.8087409999998</v>
      </c>
      <c r="N46" s="43">
        <v>99216.904064999995</v>
      </c>
      <c r="O46" s="42">
        <v>8120.7406799999999</v>
      </c>
      <c r="P46" s="40">
        <v>183.67697999999999</v>
      </c>
      <c r="Q46" s="41">
        <v>8304.4176599999992</v>
      </c>
      <c r="R46" s="40">
        <v>101810.49015</v>
      </c>
      <c r="S46" s="40">
        <v>1975.58582</v>
      </c>
      <c r="T46" s="43">
        <v>103786.07597000001</v>
      </c>
      <c r="U46" s="31">
        <f t="shared" si="5"/>
        <v>-10.82768760934405</v>
      </c>
      <c r="V46" s="38">
        <f t="shared" si="6"/>
        <v>-4.4024902784847164</v>
      </c>
    </row>
    <row r="47" spans="1:22" ht="15" x14ac:dyDescent="0.2">
      <c r="A47" s="36" t="s">
        <v>9</v>
      </c>
      <c r="B47" s="10" t="s">
        <v>32</v>
      </c>
      <c r="C47" s="10" t="s">
        <v>30</v>
      </c>
      <c r="D47" s="10" t="s">
        <v>127</v>
      </c>
      <c r="E47" s="46" t="s">
        <v>238</v>
      </c>
      <c r="F47" s="10" t="s">
        <v>20</v>
      </c>
      <c r="G47" s="10" t="s">
        <v>128</v>
      </c>
      <c r="H47" s="17" t="s">
        <v>128</v>
      </c>
      <c r="I47" s="42">
        <v>7489.4350000000004</v>
      </c>
      <c r="J47" s="40">
        <v>81.136899999999997</v>
      </c>
      <c r="K47" s="41">
        <v>7570.5718999999999</v>
      </c>
      <c r="L47" s="40">
        <v>86543.164990000005</v>
      </c>
      <c r="M47" s="40">
        <v>1073.9947299999999</v>
      </c>
      <c r="N47" s="43">
        <v>87617.159719999996</v>
      </c>
      <c r="O47" s="42">
        <v>7299.0969999999998</v>
      </c>
      <c r="P47" s="40">
        <v>55.206400000000002</v>
      </c>
      <c r="Q47" s="41">
        <v>7354.3033999999998</v>
      </c>
      <c r="R47" s="40">
        <v>120313.8205</v>
      </c>
      <c r="S47" s="40">
        <v>789.06359999999995</v>
      </c>
      <c r="T47" s="43">
        <v>121102.8841</v>
      </c>
      <c r="U47" s="31">
        <f t="shared" si="5"/>
        <v>2.9407067976009893</v>
      </c>
      <c r="V47" s="38">
        <f t="shared" si="6"/>
        <v>-27.650641542400724</v>
      </c>
    </row>
    <row r="48" spans="1:22" ht="15" x14ac:dyDescent="0.2">
      <c r="A48" s="36" t="s">
        <v>9</v>
      </c>
      <c r="B48" s="10" t="s">
        <v>32</v>
      </c>
      <c r="C48" s="10" t="s">
        <v>30</v>
      </c>
      <c r="D48" s="10" t="s">
        <v>127</v>
      </c>
      <c r="E48" s="10" t="s">
        <v>129</v>
      </c>
      <c r="F48" s="10" t="s">
        <v>20</v>
      </c>
      <c r="G48" s="10" t="s">
        <v>98</v>
      </c>
      <c r="H48" s="17" t="s">
        <v>130</v>
      </c>
      <c r="I48" s="42">
        <v>1922.8217999999999</v>
      </c>
      <c r="J48" s="40">
        <v>153.30699999999999</v>
      </c>
      <c r="K48" s="41">
        <v>2076.1288</v>
      </c>
      <c r="L48" s="40">
        <v>22403.650300000001</v>
      </c>
      <c r="M48" s="40">
        <v>1773.3821</v>
      </c>
      <c r="N48" s="43">
        <v>24177.0324</v>
      </c>
      <c r="O48" s="42">
        <v>1903.1215999999999</v>
      </c>
      <c r="P48" s="40">
        <v>132.69280000000001</v>
      </c>
      <c r="Q48" s="41">
        <v>2035.8144</v>
      </c>
      <c r="R48" s="40">
        <v>22497.898099999999</v>
      </c>
      <c r="S48" s="40">
        <v>1607.8221000000001</v>
      </c>
      <c r="T48" s="43">
        <v>24105.7202</v>
      </c>
      <c r="U48" s="31">
        <f t="shared" si="5"/>
        <v>1.9802591041698125</v>
      </c>
      <c r="V48" s="38">
        <f t="shared" si="6"/>
        <v>0.29583102852077658</v>
      </c>
    </row>
    <row r="49" spans="1:22" ht="15" x14ac:dyDescent="0.2">
      <c r="A49" s="36" t="s">
        <v>9</v>
      </c>
      <c r="B49" s="10" t="s">
        <v>32</v>
      </c>
      <c r="C49" s="10" t="s">
        <v>30</v>
      </c>
      <c r="D49" s="10" t="s">
        <v>127</v>
      </c>
      <c r="E49" s="10" t="s">
        <v>131</v>
      </c>
      <c r="F49" s="10" t="s">
        <v>20</v>
      </c>
      <c r="G49" s="10" t="s">
        <v>98</v>
      </c>
      <c r="H49" s="17" t="s">
        <v>130</v>
      </c>
      <c r="I49" s="42">
        <v>70.237499999999997</v>
      </c>
      <c r="J49" s="40">
        <v>5.5902000000000003</v>
      </c>
      <c r="K49" s="41">
        <v>75.827699999999993</v>
      </c>
      <c r="L49" s="40">
        <v>690.13699999999994</v>
      </c>
      <c r="M49" s="40">
        <v>56.5411</v>
      </c>
      <c r="N49" s="43">
        <v>746.67809999999997</v>
      </c>
      <c r="O49" s="42">
        <v>26.371200000000002</v>
      </c>
      <c r="P49" s="40">
        <v>1.8311999999999999</v>
      </c>
      <c r="Q49" s="41">
        <v>28.202400000000001</v>
      </c>
      <c r="R49" s="40">
        <v>698.09670000000006</v>
      </c>
      <c r="S49" s="40">
        <v>49.706240000000001</v>
      </c>
      <c r="T49" s="43">
        <v>747.80294000000004</v>
      </c>
      <c r="U49" s="30" t="s">
        <v>17</v>
      </c>
      <c r="V49" s="38">
        <f t="shared" si="6"/>
        <v>-0.15041930699016826</v>
      </c>
    </row>
    <row r="50" spans="1:22" ht="15" x14ac:dyDescent="0.2">
      <c r="A50" s="36" t="s">
        <v>9</v>
      </c>
      <c r="B50" s="10" t="s">
        <v>32</v>
      </c>
      <c r="C50" s="10" t="s">
        <v>30</v>
      </c>
      <c r="D50" s="10" t="s">
        <v>203</v>
      </c>
      <c r="E50" s="46" t="s">
        <v>204</v>
      </c>
      <c r="F50" s="10" t="s">
        <v>36</v>
      </c>
      <c r="G50" s="10" t="s">
        <v>106</v>
      </c>
      <c r="H50" s="17" t="s">
        <v>155</v>
      </c>
      <c r="I50" s="42">
        <v>0</v>
      </c>
      <c r="J50" s="40">
        <v>0</v>
      </c>
      <c r="K50" s="41">
        <v>0</v>
      </c>
      <c r="L50" s="40">
        <v>2727.3576629999998</v>
      </c>
      <c r="M50" s="40">
        <v>361.49589300000002</v>
      </c>
      <c r="N50" s="43">
        <v>3088.853556</v>
      </c>
      <c r="O50" s="42">
        <v>0</v>
      </c>
      <c r="P50" s="40">
        <v>0</v>
      </c>
      <c r="Q50" s="41">
        <v>0</v>
      </c>
      <c r="R50" s="40">
        <v>0</v>
      </c>
      <c r="S50" s="40">
        <v>0</v>
      </c>
      <c r="T50" s="43">
        <v>0</v>
      </c>
      <c r="U50" s="30" t="s">
        <v>17</v>
      </c>
      <c r="V50" s="37" t="s">
        <v>17</v>
      </c>
    </row>
    <row r="51" spans="1:22" ht="15" x14ac:dyDescent="0.2">
      <c r="A51" s="36" t="s">
        <v>9</v>
      </c>
      <c r="B51" s="10" t="s">
        <v>32</v>
      </c>
      <c r="C51" s="10" t="s">
        <v>30</v>
      </c>
      <c r="D51" s="10" t="s">
        <v>132</v>
      </c>
      <c r="E51" s="10" t="s">
        <v>133</v>
      </c>
      <c r="F51" s="10" t="s">
        <v>69</v>
      </c>
      <c r="G51" s="10" t="s">
        <v>134</v>
      </c>
      <c r="H51" s="17" t="s">
        <v>134</v>
      </c>
      <c r="I51" s="42">
        <v>875.43912599999999</v>
      </c>
      <c r="J51" s="40">
        <v>54.445493999999997</v>
      </c>
      <c r="K51" s="41">
        <v>929.88462000000004</v>
      </c>
      <c r="L51" s="40">
        <v>10158.453143999999</v>
      </c>
      <c r="M51" s="40">
        <v>632.97835999999995</v>
      </c>
      <c r="N51" s="43">
        <v>10791.431504</v>
      </c>
      <c r="O51" s="42">
        <v>853.13096599999994</v>
      </c>
      <c r="P51" s="40">
        <v>31.435219</v>
      </c>
      <c r="Q51" s="41">
        <v>884.56618600000002</v>
      </c>
      <c r="R51" s="40">
        <v>10625.202719000001</v>
      </c>
      <c r="S51" s="40">
        <v>583.29641400000003</v>
      </c>
      <c r="T51" s="43">
        <v>11208.499134</v>
      </c>
      <c r="U51" s="31">
        <f t="shared" si="5"/>
        <v>5.1232383418282845</v>
      </c>
      <c r="V51" s="38">
        <f t="shared" si="6"/>
        <v>-3.7209944437151421</v>
      </c>
    </row>
    <row r="52" spans="1:22" ht="15" x14ac:dyDescent="0.2">
      <c r="A52" s="36" t="s">
        <v>9</v>
      </c>
      <c r="B52" s="10" t="s">
        <v>32</v>
      </c>
      <c r="C52" s="10" t="s">
        <v>30</v>
      </c>
      <c r="D52" s="10" t="s">
        <v>135</v>
      </c>
      <c r="E52" s="46" t="s">
        <v>136</v>
      </c>
      <c r="F52" s="10" t="s">
        <v>20</v>
      </c>
      <c r="G52" s="10" t="s">
        <v>137</v>
      </c>
      <c r="H52" s="17" t="s">
        <v>137</v>
      </c>
      <c r="I52" s="42">
        <v>1802.375542</v>
      </c>
      <c r="J52" s="40">
        <v>51.930864</v>
      </c>
      <c r="K52" s="41">
        <v>1854.3064059999999</v>
      </c>
      <c r="L52" s="40">
        <v>22218.347160000001</v>
      </c>
      <c r="M52" s="40">
        <v>420.89586600000001</v>
      </c>
      <c r="N52" s="43">
        <v>22639.243026</v>
      </c>
      <c r="O52" s="42">
        <v>1841.580954</v>
      </c>
      <c r="P52" s="40">
        <v>32.198799000000001</v>
      </c>
      <c r="Q52" s="41">
        <v>1873.779753</v>
      </c>
      <c r="R52" s="40">
        <v>25468.022571000001</v>
      </c>
      <c r="S52" s="40">
        <v>723.53098699999998</v>
      </c>
      <c r="T52" s="43">
        <v>26191.553558</v>
      </c>
      <c r="U52" s="31">
        <f t="shared" si="5"/>
        <v>-1.0392548520615885</v>
      </c>
      <c r="V52" s="38">
        <f t="shared" si="6"/>
        <v>-13.562809568105882</v>
      </c>
    </row>
    <row r="53" spans="1:22" ht="15" x14ac:dyDescent="0.2">
      <c r="A53" s="36" t="s">
        <v>9</v>
      </c>
      <c r="B53" s="10" t="s">
        <v>32</v>
      </c>
      <c r="C53" s="10" t="s">
        <v>33</v>
      </c>
      <c r="D53" s="10" t="s">
        <v>139</v>
      </c>
      <c r="E53" s="46" t="s">
        <v>140</v>
      </c>
      <c r="F53" s="10" t="s">
        <v>36</v>
      </c>
      <c r="G53" s="10" t="s">
        <v>37</v>
      </c>
      <c r="H53" s="17" t="s">
        <v>38</v>
      </c>
      <c r="I53" s="42">
        <v>155.08590000000001</v>
      </c>
      <c r="J53" s="40">
        <v>10.72</v>
      </c>
      <c r="K53" s="41">
        <v>165.80590000000001</v>
      </c>
      <c r="L53" s="40">
        <v>1864.5318030000001</v>
      </c>
      <c r="M53" s="40">
        <v>152.94501600000001</v>
      </c>
      <c r="N53" s="43">
        <v>2017.476819</v>
      </c>
      <c r="O53" s="42">
        <v>301.87020000000001</v>
      </c>
      <c r="P53" s="40">
        <v>28.88</v>
      </c>
      <c r="Q53" s="41">
        <v>330.75020000000001</v>
      </c>
      <c r="R53" s="40">
        <v>1675.9269879999999</v>
      </c>
      <c r="S53" s="40">
        <v>107.25525500000001</v>
      </c>
      <c r="T53" s="43">
        <v>1783.182243</v>
      </c>
      <c r="U53" s="31">
        <f t="shared" si="5"/>
        <v>-49.869750645653419</v>
      </c>
      <c r="V53" s="38">
        <f t="shared" si="6"/>
        <v>13.139126800961542</v>
      </c>
    </row>
    <row r="54" spans="1:22" ht="15" x14ac:dyDescent="0.2">
      <c r="A54" s="36" t="s">
        <v>9</v>
      </c>
      <c r="B54" s="10" t="s">
        <v>32</v>
      </c>
      <c r="C54" s="10" t="s">
        <v>33</v>
      </c>
      <c r="D54" s="10" t="s">
        <v>185</v>
      </c>
      <c r="E54" s="10" t="s">
        <v>186</v>
      </c>
      <c r="F54" s="10" t="s">
        <v>36</v>
      </c>
      <c r="G54" s="10" t="s">
        <v>82</v>
      </c>
      <c r="H54" s="17" t="s">
        <v>187</v>
      </c>
      <c r="I54" s="42">
        <v>0</v>
      </c>
      <c r="J54" s="40">
        <v>14.55</v>
      </c>
      <c r="K54" s="41">
        <v>14.55</v>
      </c>
      <c r="L54" s="40">
        <v>82.541700000000006</v>
      </c>
      <c r="M54" s="40">
        <v>119.31786</v>
      </c>
      <c r="N54" s="43">
        <v>201.85955999999999</v>
      </c>
      <c r="O54" s="42">
        <v>0</v>
      </c>
      <c r="P54" s="40">
        <v>0</v>
      </c>
      <c r="Q54" s="41">
        <v>0</v>
      </c>
      <c r="R54" s="40">
        <v>0</v>
      </c>
      <c r="S54" s="40">
        <v>0</v>
      </c>
      <c r="T54" s="43">
        <v>0</v>
      </c>
      <c r="U54" s="30" t="s">
        <v>17</v>
      </c>
      <c r="V54" s="37" t="s">
        <v>17</v>
      </c>
    </row>
    <row r="55" spans="1:22" ht="15" x14ac:dyDescent="0.2">
      <c r="A55" s="36" t="s">
        <v>9</v>
      </c>
      <c r="B55" s="10" t="s">
        <v>32</v>
      </c>
      <c r="C55" s="10" t="s">
        <v>30</v>
      </c>
      <c r="D55" s="10" t="s">
        <v>182</v>
      </c>
      <c r="E55" s="10" t="s">
        <v>183</v>
      </c>
      <c r="F55" s="10" t="s">
        <v>36</v>
      </c>
      <c r="G55" s="10" t="s">
        <v>82</v>
      </c>
      <c r="H55" s="17" t="s">
        <v>120</v>
      </c>
      <c r="I55" s="42">
        <v>0</v>
      </c>
      <c r="J55" s="40">
        <v>0</v>
      </c>
      <c r="K55" s="41">
        <v>0</v>
      </c>
      <c r="L55" s="40">
        <v>0</v>
      </c>
      <c r="M55" s="40">
        <v>0</v>
      </c>
      <c r="N55" s="43">
        <v>0</v>
      </c>
      <c r="O55" s="42">
        <v>162.36711500000001</v>
      </c>
      <c r="P55" s="40">
        <v>18.065524</v>
      </c>
      <c r="Q55" s="41">
        <v>180.43263899999999</v>
      </c>
      <c r="R55" s="40">
        <v>502.92387300000001</v>
      </c>
      <c r="S55" s="40">
        <v>46.947460999999997</v>
      </c>
      <c r="T55" s="43">
        <v>549.87133400000005</v>
      </c>
      <c r="U55" s="30" t="s">
        <v>17</v>
      </c>
      <c r="V55" s="37" t="s">
        <v>17</v>
      </c>
    </row>
    <row r="56" spans="1:22" ht="15" x14ac:dyDescent="0.2">
      <c r="A56" s="36" t="s">
        <v>9</v>
      </c>
      <c r="B56" s="10" t="s">
        <v>32</v>
      </c>
      <c r="C56" s="10" t="s">
        <v>30</v>
      </c>
      <c r="D56" s="10" t="s">
        <v>141</v>
      </c>
      <c r="E56" s="10" t="s">
        <v>142</v>
      </c>
      <c r="F56" s="10" t="s">
        <v>36</v>
      </c>
      <c r="G56" s="10" t="s">
        <v>143</v>
      </c>
      <c r="H56" s="17" t="s">
        <v>144</v>
      </c>
      <c r="I56" s="42">
        <v>162.426974</v>
      </c>
      <c r="J56" s="40">
        <v>34.247895</v>
      </c>
      <c r="K56" s="41">
        <v>196.674869</v>
      </c>
      <c r="L56" s="40">
        <v>1642.941924</v>
      </c>
      <c r="M56" s="40">
        <v>344.90978699999999</v>
      </c>
      <c r="N56" s="43">
        <v>1987.851711</v>
      </c>
      <c r="O56" s="42">
        <v>101.228038</v>
      </c>
      <c r="P56" s="40">
        <v>21.886113999999999</v>
      </c>
      <c r="Q56" s="41">
        <v>123.114152</v>
      </c>
      <c r="R56" s="40">
        <v>1887.4239219999999</v>
      </c>
      <c r="S56" s="40">
        <v>233.58359899999999</v>
      </c>
      <c r="T56" s="43">
        <v>2121.0075219999999</v>
      </c>
      <c r="U56" s="31">
        <f t="shared" si="5"/>
        <v>59.750009081003121</v>
      </c>
      <c r="V56" s="38">
        <f t="shared" si="6"/>
        <v>-6.2779509086531071</v>
      </c>
    </row>
    <row r="57" spans="1:22" ht="15" x14ac:dyDescent="0.2">
      <c r="A57" s="36" t="s">
        <v>9</v>
      </c>
      <c r="B57" s="10" t="s">
        <v>32</v>
      </c>
      <c r="C57" s="10" t="s">
        <v>33</v>
      </c>
      <c r="D57" s="10" t="s">
        <v>145</v>
      </c>
      <c r="E57" s="10" t="s">
        <v>37</v>
      </c>
      <c r="F57" s="10" t="s">
        <v>36</v>
      </c>
      <c r="G57" s="10" t="s">
        <v>37</v>
      </c>
      <c r="H57" s="17" t="s">
        <v>146</v>
      </c>
      <c r="I57" s="42">
        <v>0</v>
      </c>
      <c r="J57" s="40">
        <v>0</v>
      </c>
      <c r="K57" s="41">
        <v>0</v>
      </c>
      <c r="L57" s="40">
        <v>300.57583399999999</v>
      </c>
      <c r="M57" s="40">
        <v>0</v>
      </c>
      <c r="N57" s="43">
        <v>300.57583399999999</v>
      </c>
      <c r="O57" s="42">
        <v>99</v>
      </c>
      <c r="P57" s="40">
        <v>0</v>
      </c>
      <c r="Q57" s="41">
        <v>99</v>
      </c>
      <c r="R57" s="40">
        <v>462.83211999999997</v>
      </c>
      <c r="S57" s="40">
        <v>0</v>
      </c>
      <c r="T57" s="43">
        <v>462.83211999999997</v>
      </c>
      <c r="U57" s="30" t="s">
        <v>17</v>
      </c>
      <c r="V57" s="38">
        <f t="shared" si="6"/>
        <v>-35.057265688474693</v>
      </c>
    </row>
    <row r="58" spans="1:22" ht="15" x14ac:dyDescent="0.2">
      <c r="A58" s="36" t="s">
        <v>9</v>
      </c>
      <c r="B58" s="10" t="s">
        <v>32</v>
      </c>
      <c r="C58" s="10" t="s">
        <v>30</v>
      </c>
      <c r="D58" s="10" t="s">
        <v>170</v>
      </c>
      <c r="E58" s="10" t="s">
        <v>138</v>
      </c>
      <c r="F58" s="10" t="s">
        <v>36</v>
      </c>
      <c r="G58" s="10" t="s">
        <v>65</v>
      </c>
      <c r="H58" s="17" t="s">
        <v>180</v>
      </c>
      <c r="I58" s="42">
        <v>1507.5734849999999</v>
      </c>
      <c r="J58" s="40">
        <v>53.404519999999998</v>
      </c>
      <c r="K58" s="41">
        <v>1560.9780049999999</v>
      </c>
      <c r="L58" s="40">
        <v>14963.756523</v>
      </c>
      <c r="M58" s="40">
        <v>532.50065500000005</v>
      </c>
      <c r="N58" s="43">
        <v>15496.257178</v>
      </c>
      <c r="O58" s="42">
        <v>896.93984799999998</v>
      </c>
      <c r="P58" s="40">
        <v>28.726728000000001</v>
      </c>
      <c r="Q58" s="41">
        <v>925.66657599999996</v>
      </c>
      <c r="R58" s="40">
        <v>10128.125651</v>
      </c>
      <c r="S58" s="40">
        <v>318.46773300000001</v>
      </c>
      <c r="T58" s="43">
        <v>10446.593384</v>
      </c>
      <c r="U58" s="31">
        <f t="shared" si="5"/>
        <v>68.632858252840265</v>
      </c>
      <c r="V58" s="38">
        <f t="shared" si="6"/>
        <v>48.337899336008071</v>
      </c>
    </row>
    <row r="59" spans="1:22" ht="15" x14ac:dyDescent="0.2">
      <c r="A59" s="36" t="s">
        <v>9</v>
      </c>
      <c r="B59" s="10" t="s">
        <v>32</v>
      </c>
      <c r="C59" s="10" t="s">
        <v>30</v>
      </c>
      <c r="D59" s="10" t="s">
        <v>171</v>
      </c>
      <c r="E59" s="10" t="s">
        <v>97</v>
      </c>
      <c r="F59" s="10" t="s">
        <v>20</v>
      </c>
      <c r="G59" s="10" t="s">
        <v>98</v>
      </c>
      <c r="H59" s="17" t="s">
        <v>99</v>
      </c>
      <c r="I59" s="42">
        <v>228.47250399999999</v>
      </c>
      <c r="J59" s="40">
        <v>15.421697999999999</v>
      </c>
      <c r="K59" s="41">
        <v>243.89420200000001</v>
      </c>
      <c r="L59" s="40">
        <v>1854.33294</v>
      </c>
      <c r="M59" s="40">
        <v>146.33186499999999</v>
      </c>
      <c r="N59" s="43">
        <v>2000.6648049999999</v>
      </c>
      <c r="O59" s="42">
        <v>256.06247300000001</v>
      </c>
      <c r="P59" s="40">
        <v>33.314723999999998</v>
      </c>
      <c r="Q59" s="41">
        <v>289.37719700000002</v>
      </c>
      <c r="R59" s="40">
        <v>1946.9941550000001</v>
      </c>
      <c r="S59" s="40">
        <v>364.14289100000002</v>
      </c>
      <c r="T59" s="43">
        <v>2311.1370459999998</v>
      </c>
      <c r="U59" s="31">
        <f t="shared" si="5"/>
        <v>-15.717546327605081</v>
      </c>
      <c r="V59" s="38">
        <f t="shared" si="6"/>
        <v>-13.433744292115858</v>
      </c>
    </row>
    <row r="60" spans="1:22" ht="15" x14ac:dyDescent="0.2">
      <c r="A60" s="36" t="s">
        <v>9</v>
      </c>
      <c r="B60" s="10" t="s">
        <v>32</v>
      </c>
      <c r="C60" s="10" t="s">
        <v>30</v>
      </c>
      <c r="D60" s="10" t="s">
        <v>194</v>
      </c>
      <c r="E60" s="10" t="s">
        <v>147</v>
      </c>
      <c r="F60" s="10" t="s">
        <v>55</v>
      </c>
      <c r="G60" s="10" t="s">
        <v>55</v>
      </c>
      <c r="H60" s="17" t="s">
        <v>125</v>
      </c>
      <c r="I60" s="42">
        <v>1152.1582020000001</v>
      </c>
      <c r="J60" s="40">
        <v>211.20624100000001</v>
      </c>
      <c r="K60" s="41">
        <v>1363.3644429999999</v>
      </c>
      <c r="L60" s="40">
        <v>10917.587735999999</v>
      </c>
      <c r="M60" s="40">
        <v>1617.4545390000001</v>
      </c>
      <c r="N60" s="43">
        <v>12535.042275</v>
      </c>
      <c r="O60" s="42">
        <v>0</v>
      </c>
      <c r="P60" s="40">
        <v>0</v>
      </c>
      <c r="Q60" s="41">
        <v>0</v>
      </c>
      <c r="R60" s="40">
        <v>0</v>
      </c>
      <c r="S60" s="40">
        <v>0</v>
      </c>
      <c r="T60" s="43">
        <v>0</v>
      </c>
      <c r="U60" s="30" t="s">
        <v>17</v>
      </c>
      <c r="V60" s="37" t="s">
        <v>17</v>
      </c>
    </row>
    <row r="61" spans="1:22" ht="15" x14ac:dyDescent="0.2">
      <c r="A61" s="36" t="s">
        <v>9</v>
      </c>
      <c r="B61" s="10" t="s">
        <v>32</v>
      </c>
      <c r="C61" s="10" t="s">
        <v>30</v>
      </c>
      <c r="D61" s="10" t="s">
        <v>214</v>
      </c>
      <c r="E61" s="10" t="s">
        <v>215</v>
      </c>
      <c r="F61" s="10" t="s">
        <v>61</v>
      </c>
      <c r="G61" s="10" t="s">
        <v>62</v>
      </c>
      <c r="H61" s="17" t="s">
        <v>216</v>
      </c>
      <c r="I61" s="42">
        <v>0</v>
      </c>
      <c r="J61" s="40">
        <v>1.1399999999999999</v>
      </c>
      <c r="K61" s="41">
        <v>1.1399999999999999</v>
      </c>
      <c r="L61" s="40">
        <v>0</v>
      </c>
      <c r="M61" s="40">
        <v>6.08</v>
      </c>
      <c r="N61" s="43">
        <v>6.08</v>
      </c>
      <c r="O61" s="42">
        <v>0</v>
      </c>
      <c r="P61" s="40">
        <v>0</v>
      </c>
      <c r="Q61" s="41">
        <v>0</v>
      </c>
      <c r="R61" s="40">
        <v>0</v>
      </c>
      <c r="S61" s="40">
        <v>0</v>
      </c>
      <c r="T61" s="43">
        <v>0</v>
      </c>
      <c r="U61" s="30" t="s">
        <v>17</v>
      </c>
      <c r="V61" s="37" t="s">
        <v>17</v>
      </c>
    </row>
    <row r="62" spans="1:22" ht="15" x14ac:dyDescent="0.2">
      <c r="A62" s="36" t="s">
        <v>9</v>
      </c>
      <c r="B62" s="10" t="s">
        <v>32</v>
      </c>
      <c r="C62" s="10" t="s">
        <v>33</v>
      </c>
      <c r="D62" s="10" t="s">
        <v>224</v>
      </c>
      <c r="E62" s="10" t="s">
        <v>225</v>
      </c>
      <c r="F62" s="10" t="s">
        <v>46</v>
      </c>
      <c r="G62" s="10" t="s">
        <v>46</v>
      </c>
      <c r="H62" s="17" t="s">
        <v>226</v>
      </c>
      <c r="I62" s="42">
        <v>0</v>
      </c>
      <c r="J62" s="40">
        <v>0</v>
      </c>
      <c r="K62" s="41">
        <v>0</v>
      </c>
      <c r="L62" s="40">
        <v>0</v>
      </c>
      <c r="M62" s="40">
        <v>2.9239999999999999</v>
      </c>
      <c r="N62" s="43">
        <v>2.9239999999999999</v>
      </c>
      <c r="O62" s="42">
        <v>0</v>
      </c>
      <c r="P62" s="40">
        <v>0</v>
      </c>
      <c r="Q62" s="41">
        <v>0</v>
      </c>
      <c r="R62" s="40">
        <v>0</v>
      </c>
      <c r="S62" s="40">
        <v>0</v>
      </c>
      <c r="T62" s="43">
        <v>0</v>
      </c>
      <c r="U62" s="30" t="s">
        <v>17</v>
      </c>
      <c r="V62" s="37" t="s">
        <v>17</v>
      </c>
    </row>
    <row r="63" spans="1:22" ht="15" x14ac:dyDescent="0.2">
      <c r="A63" s="36" t="s">
        <v>9</v>
      </c>
      <c r="B63" s="10" t="s">
        <v>32</v>
      </c>
      <c r="C63" s="10" t="s">
        <v>33</v>
      </c>
      <c r="D63" s="10" t="s">
        <v>233</v>
      </c>
      <c r="E63" s="10" t="s">
        <v>234</v>
      </c>
      <c r="F63" s="10" t="s">
        <v>36</v>
      </c>
      <c r="G63" s="10" t="s">
        <v>106</v>
      </c>
      <c r="H63" s="17" t="s">
        <v>155</v>
      </c>
      <c r="I63" s="42">
        <v>0</v>
      </c>
      <c r="J63" s="40">
        <v>0</v>
      </c>
      <c r="K63" s="41">
        <v>0</v>
      </c>
      <c r="L63" s="40">
        <v>0</v>
      </c>
      <c r="M63" s="40">
        <v>0</v>
      </c>
      <c r="N63" s="43">
        <v>0</v>
      </c>
      <c r="O63" s="42">
        <v>16.191500000000001</v>
      </c>
      <c r="P63" s="40">
        <v>0</v>
      </c>
      <c r="Q63" s="41">
        <v>16.191500000000001</v>
      </c>
      <c r="R63" s="40">
        <v>16.191500000000001</v>
      </c>
      <c r="S63" s="40">
        <v>0</v>
      </c>
      <c r="T63" s="43">
        <v>16.191500000000001</v>
      </c>
      <c r="U63" s="30" t="s">
        <v>17</v>
      </c>
      <c r="V63" s="37" t="s">
        <v>17</v>
      </c>
    </row>
    <row r="64" spans="1:22" ht="15" x14ac:dyDescent="0.2">
      <c r="A64" s="36" t="s">
        <v>9</v>
      </c>
      <c r="B64" s="10" t="s">
        <v>32</v>
      </c>
      <c r="C64" s="10" t="s">
        <v>33</v>
      </c>
      <c r="D64" s="10" t="s">
        <v>162</v>
      </c>
      <c r="E64" s="10" t="s">
        <v>155</v>
      </c>
      <c r="F64" s="10" t="s">
        <v>36</v>
      </c>
      <c r="G64" s="10" t="s">
        <v>106</v>
      </c>
      <c r="H64" s="17" t="s">
        <v>155</v>
      </c>
      <c r="I64" s="42">
        <v>0</v>
      </c>
      <c r="J64" s="40">
        <v>0</v>
      </c>
      <c r="K64" s="41">
        <v>0</v>
      </c>
      <c r="L64" s="40">
        <v>0</v>
      </c>
      <c r="M64" s="40">
        <v>0</v>
      </c>
      <c r="N64" s="43">
        <v>0</v>
      </c>
      <c r="O64" s="42">
        <v>0</v>
      </c>
      <c r="P64" s="40">
        <v>0</v>
      </c>
      <c r="Q64" s="41">
        <v>0</v>
      </c>
      <c r="R64" s="40">
        <v>0</v>
      </c>
      <c r="S64" s="40">
        <v>16.936800000000002</v>
      </c>
      <c r="T64" s="43">
        <v>16.936800000000002</v>
      </c>
      <c r="U64" s="30" t="s">
        <v>17</v>
      </c>
      <c r="V64" s="37" t="s">
        <v>17</v>
      </c>
    </row>
    <row r="65" spans="1:24" ht="15" x14ac:dyDescent="0.2">
      <c r="A65" s="36" t="s">
        <v>9</v>
      </c>
      <c r="B65" s="10" t="s">
        <v>32</v>
      </c>
      <c r="C65" s="10" t="s">
        <v>33</v>
      </c>
      <c r="D65" s="10" t="s">
        <v>205</v>
      </c>
      <c r="E65" s="10" t="s">
        <v>206</v>
      </c>
      <c r="F65" s="10" t="s">
        <v>207</v>
      </c>
      <c r="G65" s="10" t="s">
        <v>208</v>
      </c>
      <c r="H65" s="17" t="s">
        <v>209</v>
      </c>
      <c r="I65" s="42">
        <v>0</v>
      </c>
      <c r="J65" s="40">
        <v>6.2343229999999998</v>
      </c>
      <c r="K65" s="41">
        <v>6.2343229999999998</v>
      </c>
      <c r="L65" s="40">
        <v>0</v>
      </c>
      <c r="M65" s="40">
        <v>9.1391559999999998</v>
      </c>
      <c r="N65" s="43">
        <v>9.1391559999999998</v>
      </c>
      <c r="O65" s="42">
        <v>0</v>
      </c>
      <c r="P65" s="40">
        <v>0</v>
      </c>
      <c r="Q65" s="41">
        <v>0</v>
      </c>
      <c r="R65" s="40">
        <v>0</v>
      </c>
      <c r="S65" s="40">
        <v>1.35148</v>
      </c>
      <c r="T65" s="43">
        <v>1.35148</v>
      </c>
      <c r="U65" s="30" t="s">
        <v>17</v>
      </c>
      <c r="V65" s="37" t="s">
        <v>17</v>
      </c>
    </row>
    <row r="66" spans="1:24" ht="15" x14ac:dyDescent="0.2">
      <c r="A66" s="36" t="s">
        <v>9</v>
      </c>
      <c r="B66" s="10" t="s">
        <v>32</v>
      </c>
      <c r="C66" s="10" t="s">
        <v>30</v>
      </c>
      <c r="D66" s="10" t="s">
        <v>151</v>
      </c>
      <c r="E66" s="10" t="s">
        <v>152</v>
      </c>
      <c r="F66" s="10" t="s">
        <v>61</v>
      </c>
      <c r="G66" s="10" t="s">
        <v>62</v>
      </c>
      <c r="H66" s="17" t="s">
        <v>74</v>
      </c>
      <c r="I66" s="42">
        <v>380.78456399999999</v>
      </c>
      <c r="J66" s="40">
        <v>55.865169000000002</v>
      </c>
      <c r="K66" s="41">
        <v>436.64973300000003</v>
      </c>
      <c r="L66" s="40">
        <v>4621.6432320000004</v>
      </c>
      <c r="M66" s="40">
        <v>730.79077400000006</v>
      </c>
      <c r="N66" s="43">
        <v>5352.4340050000001</v>
      </c>
      <c r="O66" s="42">
        <v>357.22499399999998</v>
      </c>
      <c r="P66" s="40">
        <v>67.752554000000003</v>
      </c>
      <c r="Q66" s="41">
        <v>424.97754800000001</v>
      </c>
      <c r="R66" s="40">
        <v>4632.5980419999996</v>
      </c>
      <c r="S66" s="40">
        <v>746.556104</v>
      </c>
      <c r="T66" s="43">
        <v>5379.1541459999999</v>
      </c>
      <c r="U66" s="31">
        <f t="shared" si="5"/>
        <v>2.7465415655323122</v>
      </c>
      <c r="V66" s="38">
        <f t="shared" si="6"/>
        <v>-0.49673499354668804</v>
      </c>
    </row>
    <row r="67" spans="1:24" ht="15" x14ac:dyDescent="0.2">
      <c r="A67" s="36" t="s">
        <v>9</v>
      </c>
      <c r="B67" s="10" t="s">
        <v>32</v>
      </c>
      <c r="C67" s="10" t="s">
        <v>30</v>
      </c>
      <c r="D67" s="10" t="s">
        <v>153</v>
      </c>
      <c r="E67" s="10" t="s">
        <v>154</v>
      </c>
      <c r="F67" s="10" t="s">
        <v>20</v>
      </c>
      <c r="G67" s="10" t="s">
        <v>102</v>
      </c>
      <c r="H67" s="17" t="s">
        <v>103</v>
      </c>
      <c r="I67" s="42">
        <v>2108.5474060000001</v>
      </c>
      <c r="J67" s="40">
        <v>207.748437</v>
      </c>
      <c r="K67" s="41">
        <v>2316.2958429999999</v>
      </c>
      <c r="L67" s="40">
        <v>22642.421827999999</v>
      </c>
      <c r="M67" s="40">
        <v>2460.8018010000001</v>
      </c>
      <c r="N67" s="43">
        <v>25103.223629</v>
      </c>
      <c r="O67" s="42">
        <v>1389.528677</v>
      </c>
      <c r="P67" s="40">
        <v>226.27649099999999</v>
      </c>
      <c r="Q67" s="41">
        <v>1615.8051680000001</v>
      </c>
      <c r="R67" s="40">
        <v>15545.767715</v>
      </c>
      <c r="S67" s="40">
        <v>3399.0015250000001</v>
      </c>
      <c r="T67" s="43">
        <v>18944.769240000001</v>
      </c>
      <c r="U67" s="31">
        <f t="shared" si="5"/>
        <v>43.352421992005887</v>
      </c>
      <c r="V67" s="38">
        <f t="shared" si="6"/>
        <v>32.507413054137558</v>
      </c>
    </row>
    <row r="68" spans="1:24" ht="15" x14ac:dyDescent="0.2">
      <c r="A68" s="36" t="s">
        <v>9</v>
      </c>
      <c r="B68" s="10" t="s">
        <v>32</v>
      </c>
      <c r="C68" s="10" t="s">
        <v>30</v>
      </c>
      <c r="D68" s="10" t="s">
        <v>172</v>
      </c>
      <c r="E68" s="10" t="s">
        <v>173</v>
      </c>
      <c r="F68" s="10" t="s">
        <v>55</v>
      </c>
      <c r="G68" s="10" t="s">
        <v>55</v>
      </c>
      <c r="H68" s="17" t="s">
        <v>174</v>
      </c>
      <c r="I68" s="42">
        <v>0</v>
      </c>
      <c r="J68" s="40">
        <v>0</v>
      </c>
      <c r="K68" s="41">
        <v>0</v>
      </c>
      <c r="L68" s="40">
        <v>32018.408800000001</v>
      </c>
      <c r="M68" s="40">
        <v>2750.7276000000002</v>
      </c>
      <c r="N68" s="43">
        <v>34769.136400000003</v>
      </c>
      <c r="O68" s="42">
        <v>0</v>
      </c>
      <c r="P68" s="40">
        <v>0</v>
      </c>
      <c r="Q68" s="41">
        <v>0</v>
      </c>
      <c r="R68" s="40">
        <v>23674.557400000002</v>
      </c>
      <c r="S68" s="40">
        <v>1205.9033999999999</v>
      </c>
      <c r="T68" s="43">
        <v>24880.460800000001</v>
      </c>
      <c r="U68" s="30" t="s">
        <v>17</v>
      </c>
      <c r="V68" s="38">
        <f t="shared" si="6"/>
        <v>39.744744598942482</v>
      </c>
    </row>
    <row r="69" spans="1:24" ht="15" x14ac:dyDescent="0.2">
      <c r="A69" s="36" t="s">
        <v>9</v>
      </c>
      <c r="B69" s="10" t="s">
        <v>32</v>
      </c>
      <c r="C69" s="10" t="s">
        <v>30</v>
      </c>
      <c r="D69" s="10" t="s">
        <v>156</v>
      </c>
      <c r="E69" s="10" t="s">
        <v>133</v>
      </c>
      <c r="F69" s="10" t="s">
        <v>61</v>
      </c>
      <c r="G69" s="10" t="s">
        <v>62</v>
      </c>
      <c r="H69" s="17" t="s">
        <v>62</v>
      </c>
      <c r="I69" s="42">
        <v>7067.0727450000004</v>
      </c>
      <c r="J69" s="40">
        <v>215.329444</v>
      </c>
      <c r="K69" s="41">
        <v>7282.4021890000004</v>
      </c>
      <c r="L69" s="40">
        <v>85601.396015999999</v>
      </c>
      <c r="M69" s="40">
        <v>2247.0774900000001</v>
      </c>
      <c r="N69" s="43">
        <v>87848.473507000002</v>
      </c>
      <c r="O69" s="42">
        <v>7671.8064350000004</v>
      </c>
      <c r="P69" s="40">
        <v>180.01297299999999</v>
      </c>
      <c r="Q69" s="41">
        <v>7851.8194080000003</v>
      </c>
      <c r="R69" s="40">
        <v>85049.009028999993</v>
      </c>
      <c r="S69" s="40">
        <v>2240.3281929999998</v>
      </c>
      <c r="T69" s="43">
        <v>87289.337222000002</v>
      </c>
      <c r="U69" s="31">
        <f t="shared" si="5"/>
        <v>-7.2520417168514655</v>
      </c>
      <c r="V69" s="38">
        <f t="shared" si="6"/>
        <v>0.64055508129012839</v>
      </c>
    </row>
    <row r="70" spans="1:24" ht="15" x14ac:dyDescent="0.2">
      <c r="A70" s="36" t="s">
        <v>9</v>
      </c>
      <c r="B70" s="10" t="s">
        <v>32</v>
      </c>
      <c r="C70" s="10" t="s">
        <v>30</v>
      </c>
      <c r="D70" s="10" t="s">
        <v>156</v>
      </c>
      <c r="E70" s="10" t="s">
        <v>157</v>
      </c>
      <c r="F70" s="10" t="s">
        <v>61</v>
      </c>
      <c r="G70" s="10" t="s">
        <v>62</v>
      </c>
      <c r="H70" s="17" t="s">
        <v>158</v>
      </c>
      <c r="I70" s="42">
        <v>3707.699423</v>
      </c>
      <c r="J70" s="40">
        <v>107.900935</v>
      </c>
      <c r="K70" s="41">
        <v>3815.6003580000001</v>
      </c>
      <c r="L70" s="40">
        <v>36493.008622000001</v>
      </c>
      <c r="M70" s="40">
        <v>969.75055499999996</v>
      </c>
      <c r="N70" s="43">
        <v>37462.759177</v>
      </c>
      <c r="O70" s="42">
        <v>3082.0329000000002</v>
      </c>
      <c r="P70" s="40">
        <v>135.22283999999999</v>
      </c>
      <c r="Q70" s="41">
        <v>3217.2557400000001</v>
      </c>
      <c r="R70" s="40">
        <v>31651.034149999999</v>
      </c>
      <c r="S70" s="40">
        <v>1167.9526330000001</v>
      </c>
      <c r="T70" s="43">
        <v>32818.986782</v>
      </c>
      <c r="U70" s="31">
        <f t="shared" si="5"/>
        <v>18.597981209911516</v>
      </c>
      <c r="V70" s="38">
        <f t="shared" si="6"/>
        <v>14.149651925107376</v>
      </c>
    </row>
    <row r="71" spans="1:24" ht="15" x14ac:dyDescent="0.2">
      <c r="A71" s="36" t="s">
        <v>9</v>
      </c>
      <c r="B71" s="10" t="s">
        <v>32</v>
      </c>
      <c r="C71" s="10" t="s">
        <v>30</v>
      </c>
      <c r="D71" s="10" t="s">
        <v>156</v>
      </c>
      <c r="E71" s="10" t="s">
        <v>159</v>
      </c>
      <c r="F71" s="10" t="s">
        <v>61</v>
      </c>
      <c r="G71" s="10" t="s">
        <v>62</v>
      </c>
      <c r="H71" s="17" t="s">
        <v>62</v>
      </c>
      <c r="I71" s="42">
        <v>1920.6568480000001</v>
      </c>
      <c r="J71" s="40">
        <v>10.705177000000001</v>
      </c>
      <c r="K71" s="41">
        <v>1931.3620249999999</v>
      </c>
      <c r="L71" s="40">
        <v>17824.333509</v>
      </c>
      <c r="M71" s="40">
        <v>201.530866</v>
      </c>
      <c r="N71" s="43">
        <v>18025.864375000001</v>
      </c>
      <c r="O71" s="42">
        <v>1394.925929</v>
      </c>
      <c r="P71" s="40">
        <v>14.943211</v>
      </c>
      <c r="Q71" s="41">
        <v>1409.8691409999999</v>
      </c>
      <c r="R71" s="40">
        <v>18926.48964</v>
      </c>
      <c r="S71" s="40">
        <v>153.776003</v>
      </c>
      <c r="T71" s="43">
        <v>19080.265642999999</v>
      </c>
      <c r="U71" s="31">
        <f t="shared" si="5"/>
        <v>36.988743765971968</v>
      </c>
      <c r="V71" s="38">
        <f t="shared" si="6"/>
        <v>-5.5261351583269391</v>
      </c>
    </row>
    <row r="72" spans="1:24" ht="15" x14ac:dyDescent="0.2">
      <c r="A72" s="36" t="s">
        <v>9</v>
      </c>
      <c r="B72" s="10" t="s">
        <v>32</v>
      </c>
      <c r="C72" s="10" t="s">
        <v>30</v>
      </c>
      <c r="D72" s="10" t="s">
        <v>156</v>
      </c>
      <c r="E72" s="10" t="s">
        <v>161</v>
      </c>
      <c r="F72" s="10" t="s">
        <v>61</v>
      </c>
      <c r="G72" s="10" t="s">
        <v>62</v>
      </c>
      <c r="H72" s="17" t="s">
        <v>74</v>
      </c>
      <c r="I72" s="42">
        <v>1257.1579380000001</v>
      </c>
      <c r="J72" s="40">
        <v>57.169528</v>
      </c>
      <c r="K72" s="41">
        <v>1314.327466</v>
      </c>
      <c r="L72" s="40">
        <v>11823.141758</v>
      </c>
      <c r="M72" s="40">
        <v>292.59593599999999</v>
      </c>
      <c r="N72" s="43">
        <v>12115.737693999999</v>
      </c>
      <c r="O72" s="42">
        <v>622.85088299999995</v>
      </c>
      <c r="P72" s="40">
        <v>21.608891</v>
      </c>
      <c r="Q72" s="41">
        <v>644.45977400000004</v>
      </c>
      <c r="R72" s="40">
        <v>12898.033818</v>
      </c>
      <c r="S72" s="40">
        <v>401.87286</v>
      </c>
      <c r="T72" s="43">
        <v>13299.906677999999</v>
      </c>
      <c r="U72" s="30" t="s">
        <v>17</v>
      </c>
      <c r="V72" s="38">
        <f t="shared" si="6"/>
        <v>-8.9035886692256927</v>
      </c>
    </row>
    <row r="73" spans="1:24" ht="15" x14ac:dyDescent="0.2">
      <c r="A73" s="36" t="s">
        <v>9</v>
      </c>
      <c r="B73" s="10" t="s">
        <v>32</v>
      </c>
      <c r="C73" s="10" t="s">
        <v>30</v>
      </c>
      <c r="D73" s="10" t="s">
        <v>156</v>
      </c>
      <c r="E73" s="10" t="s">
        <v>160</v>
      </c>
      <c r="F73" s="10" t="s">
        <v>61</v>
      </c>
      <c r="G73" s="10" t="s">
        <v>62</v>
      </c>
      <c r="H73" s="17" t="s">
        <v>158</v>
      </c>
      <c r="I73" s="42">
        <v>264.95154000000002</v>
      </c>
      <c r="J73" s="40">
        <v>13.118456</v>
      </c>
      <c r="K73" s="41">
        <v>278.069996</v>
      </c>
      <c r="L73" s="40">
        <v>1964.19704</v>
      </c>
      <c r="M73" s="40">
        <v>102.487538</v>
      </c>
      <c r="N73" s="43">
        <v>2066.6845779999999</v>
      </c>
      <c r="O73" s="42">
        <v>344.76499999999999</v>
      </c>
      <c r="P73" s="40">
        <v>15.189940999999999</v>
      </c>
      <c r="Q73" s="41">
        <v>359.95494100000002</v>
      </c>
      <c r="R73" s="40">
        <v>3356.6130149999999</v>
      </c>
      <c r="S73" s="40">
        <v>129.66799399999999</v>
      </c>
      <c r="T73" s="43">
        <v>3486.2810089999998</v>
      </c>
      <c r="U73" s="31">
        <f t="shared" si="5"/>
        <v>-22.748665366979925</v>
      </c>
      <c r="V73" s="38">
        <f t="shared" si="6"/>
        <v>-40.719506756203657</v>
      </c>
    </row>
    <row r="74" spans="1:24" ht="15" x14ac:dyDescent="0.2">
      <c r="A74" s="36" t="s">
        <v>9</v>
      </c>
      <c r="B74" s="10" t="s">
        <v>32</v>
      </c>
      <c r="C74" s="10" t="s">
        <v>30</v>
      </c>
      <c r="D74" s="10" t="s">
        <v>156</v>
      </c>
      <c r="E74" s="10" t="s">
        <v>181</v>
      </c>
      <c r="F74" s="10" t="s">
        <v>61</v>
      </c>
      <c r="G74" s="10" t="s">
        <v>62</v>
      </c>
      <c r="H74" s="17" t="s">
        <v>158</v>
      </c>
      <c r="I74" s="42">
        <v>0</v>
      </c>
      <c r="J74" s="40">
        <v>0</v>
      </c>
      <c r="K74" s="41">
        <v>0</v>
      </c>
      <c r="L74" s="40">
        <v>59.135703999999997</v>
      </c>
      <c r="M74" s="40">
        <v>1.0843719999999999</v>
      </c>
      <c r="N74" s="43">
        <v>60.220075999999999</v>
      </c>
      <c r="O74" s="42">
        <v>0</v>
      </c>
      <c r="P74" s="40">
        <v>0</v>
      </c>
      <c r="Q74" s="41">
        <v>0</v>
      </c>
      <c r="R74" s="40">
        <v>121.31641999999999</v>
      </c>
      <c r="S74" s="40">
        <v>4.9519380000000002</v>
      </c>
      <c r="T74" s="43">
        <v>126.26835800000001</v>
      </c>
      <c r="U74" s="30" t="s">
        <v>17</v>
      </c>
      <c r="V74" s="38">
        <f t="shared" si="6"/>
        <v>-52.307864809646134</v>
      </c>
    </row>
    <row r="75" spans="1:24" ht="15" x14ac:dyDescent="0.2">
      <c r="A75" s="36" t="s">
        <v>9</v>
      </c>
      <c r="B75" s="10" t="s">
        <v>32</v>
      </c>
      <c r="C75" s="10" t="s">
        <v>30</v>
      </c>
      <c r="D75" s="10" t="s">
        <v>156</v>
      </c>
      <c r="E75" s="10" t="s">
        <v>175</v>
      </c>
      <c r="F75" s="10" t="s">
        <v>61</v>
      </c>
      <c r="G75" s="10" t="s">
        <v>62</v>
      </c>
      <c r="H75" s="17" t="s">
        <v>158</v>
      </c>
      <c r="I75" s="42">
        <v>0</v>
      </c>
      <c r="J75" s="40">
        <v>0</v>
      </c>
      <c r="K75" s="41">
        <v>0</v>
      </c>
      <c r="L75" s="40">
        <v>25.219550000000002</v>
      </c>
      <c r="M75" s="40">
        <v>0.19939899999999999</v>
      </c>
      <c r="N75" s="43">
        <v>25.418949000000001</v>
      </c>
      <c r="O75" s="42">
        <v>0</v>
      </c>
      <c r="P75" s="40">
        <v>0</v>
      </c>
      <c r="Q75" s="41">
        <v>0</v>
      </c>
      <c r="R75" s="40">
        <v>2.2989000000000002</v>
      </c>
      <c r="S75" s="40">
        <v>37.612876</v>
      </c>
      <c r="T75" s="43">
        <v>39.911776000000003</v>
      </c>
      <c r="U75" s="30" t="s">
        <v>17</v>
      </c>
      <c r="V75" s="38">
        <f t="shared" si="6"/>
        <v>-36.312157594791074</v>
      </c>
    </row>
    <row r="76" spans="1:24" ht="15" x14ac:dyDescent="0.2">
      <c r="A76" s="36" t="s">
        <v>9</v>
      </c>
      <c r="B76" s="10" t="s">
        <v>32</v>
      </c>
      <c r="C76" s="10" t="s">
        <v>30</v>
      </c>
      <c r="D76" s="10" t="s">
        <v>156</v>
      </c>
      <c r="E76" s="10" t="s">
        <v>122</v>
      </c>
      <c r="F76" s="10" t="s">
        <v>55</v>
      </c>
      <c r="G76" s="10" t="s">
        <v>55</v>
      </c>
      <c r="H76" s="17" t="s">
        <v>123</v>
      </c>
      <c r="I76" s="42">
        <v>0</v>
      </c>
      <c r="J76" s="40">
        <v>0</v>
      </c>
      <c r="K76" s="41">
        <v>0</v>
      </c>
      <c r="L76" s="40">
        <v>0</v>
      </c>
      <c r="M76" s="40">
        <v>0</v>
      </c>
      <c r="N76" s="43">
        <v>0</v>
      </c>
      <c r="O76" s="42">
        <v>0</v>
      </c>
      <c r="P76" s="40">
        <v>0</v>
      </c>
      <c r="Q76" s="41">
        <v>0</v>
      </c>
      <c r="R76" s="40">
        <v>5819.8746380000002</v>
      </c>
      <c r="S76" s="40">
        <v>150.601057</v>
      </c>
      <c r="T76" s="43">
        <v>5970.4756950000001</v>
      </c>
      <c r="U76" s="30" t="s">
        <v>17</v>
      </c>
      <c r="V76" s="37" t="s">
        <v>17</v>
      </c>
    </row>
    <row r="77" spans="1:24" ht="15" x14ac:dyDescent="0.2">
      <c r="A77" s="36" t="s">
        <v>9</v>
      </c>
      <c r="B77" s="10" t="s">
        <v>32</v>
      </c>
      <c r="C77" s="10" t="s">
        <v>30</v>
      </c>
      <c r="D77" s="10" t="s">
        <v>156</v>
      </c>
      <c r="E77" s="10" t="s">
        <v>195</v>
      </c>
      <c r="F77" s="10" t="s">
        <v>61</v>
      </c>
      <c r="G77" s="10" t="s">
        <v>62</v>
      </c>
      <c r="H77" s="17" t="s">
        <v>62</v>
      </c>
      <c r="I77" s="42">
        <v>0</v>
      </c>
      <c r="J77" s="40">
        <v>0</v>
      </c>
      <c r="K77" s="41">
        <v>0</v>
      </c>
      <c r="L77" s="40">
        <v>0</v>
      </c>
      <c r="M77" s="40">
        <v>0</v>
      </c>
      <c r="N77" s="43">
        <v>0</v>
      </c>
      <c r="O77" s="42">
        <v>124.435971</v>
      </c>
      <c r="P77" s="40">
        <v>1.4954350000000001</v>
      </c>
      <c r="Q77" s="41">
        <v>125.931406</v>
      </c>
      <c r="R77" s="40">
        <v>3187.9529499999999</v>
      </c>
      <c r="S77" s="40">
        <v>48.989280999999998</v>
      </c>
      <c r="T77" s="43">
        <v>3236.942231</v>
      </c>
      <c r="U77" s="30" t="s">
        <v>17</v>
      </c>
      <c r="V77" s="37" t="s">
        <v>17</v>
      </c>
    </row>
    <row r="78" spans="1:24" ht="15" x14ac:dyDescent="0.2">
      <c r="A78" s="36" t="s">
        <v>9</v>
      </c>
      <c r="B78" s="10" t="s">
        <v>32</v>
      </c>
      <c r="C78" s="10" t="s">
        <v>30</v>
      </c>
      <c r="D78" s="10" t="s">
        <v>156</v>
      </c>
      <c r="E78" s="10" t="s">
        <v>196</v>
      </c>
      <c r="F78" s="10" t="s">
        <v>61</v>
      </c>
      <c r="G78" s="10" t="s">
        <v>62</v>
      </c>
      <c r="H78" s="17" t="s">
        <v>62</v>
      </c>
      <c r="I78" s="42">
        <v>0</v>
      </c>
      <c r="J78" s="40">
        <v>0</v>
      </c>
      <c r="K78" s="41">
        <v>0</v>
      </c>
      <c r="L78" s="40">
        <v>0</v>
      </c>
      <c r="M78" s="40">
        <v>0</v>
      </c>
      <c r="N78" s="43">
        <v>0</v>
      </c>
      <c r="O78" s="42">
        <v>19.541340000000002</v>
      </c>
      <c r="P78" s="40">
        <v>0.42941800000000002</v>
      </c>
      <c r="Q78" s="41">
        <v>19.970758</v>
      </c>
      <c r="R78" s="40">
        <v>23.79468</v>
      </c>
      <c r="S78" s="40">
        <v>0.53211900000000001</v>
      </c>
      <c r="T78" s="43">
        <v>24.326799000000001</v>
      </c>
      <c r="U78" s="30" t="s">
        <v>17</v>
      </c>
      <c r="V78" s="37" t="s">
        <v>17</v>
      </c>
    </row>
    <row r="79" spans="1:24" ht="15" x14ac:dyDescent="0.2">
      <c r="A79" s="36"/>
      <c r="B79" s="10"/>
      <c r="C79" s="10"/>
      <c r="D79" s="10"/>
      <c r="E79" s="10"/>
      <c r="F79" s="10"/>
      <c r="G79" s="10"/>
      <c r="H79" s="17"/>
      <c r="I79" s="21"/>
      <c r="J79" s="11"/>
      <c r="K79" s="12"/>
      <c r="L79" s="11"/>
      <c r="M79" s="11"/>
      <c r="N79" s="22"/>
      <c r="O79" s="21"/>
      <c r="P79" s="11"/>
      <c r="Q79" s="12"/>
      <c r="R79" s="11"/>
      <c r="S79" s="11"/>
      <c r="T79" s="22"/>
      <c r="U79" s="31"/>
      <c r="V79" s="38"/>
    </row>
    <row r="80" spans="1:24" s="5" customFormat="1" ht="20.25" customHeight="1" x14ac:dyDescent="0.3">
      <c r="A80" s="64" t="s">
        <v>9</v>
      </c>
      <c r="B80" s="65"/>
      <c r="C80" s="65"/>
      <c r="D80" s="65"/>
      <c r="E80" s="65"/>
      <c r="F80" s="65"/>
      <c r="G80" s="65"/>
      <c r="H80" s="66"/>
      <c r="I80" s="23">
        <f t="shared" ref="I80:T80" si="7">SUM(I6:I78)</f>
        <v>97392.128462000008</v>
      </c>
      <c r="J80" s="13">
        <f t="shared" si="7"/>
        <v>7799.4013469999991</v>
      </c>
      <c r="K80" s="13">
        <f t="shared" si="7"/>
        <v>105191.52980999999</v>
      </c>
      <c r="L80" s="13">
        <f t="shared" si="7"/>
        <v>1186523.5508940001</v>
      </c>
      <c r="M80" s="13">
        <f t="shared" si="7"/>
        <v>94450.971141999995</v>
      </c>
      <c r="N80" s="24">
        <f t="shared" si="7"/>
        <v>1280974.5220349999</v>
      </c>
      <c r="O80" s="23">
        <f t="shared" si="7"/>
        <v>95087.231743000011</v>
      </c>
      <c r="P80" s="13">
        <f t="shared" si="7"/>
        <v>7184.5610829999978</v>
      </c>
      <c r="Q80" s="13">
        <f t="shared" si="7"/>
        <v>102271.79282699998</v>
      </c>
      <c r="R80" s="13">
        <f t="shared" si="7"/>
        <v>1182441.3579170003</v>
      </c>
      <c r="S80" s="13">
        <f t="shared" si="7"/>
        <v>73941.242280000006</v>
      </c>
      <c r="T80" s="24">
        <f t="shared" si="7"/>
        <v>1256382.600199</v>
      </c>
      <c r="U80" s="32">
        <f>+((K80/Q80)-1)*100</f>
        <v>2.8548800234087457</v>
      </c>
      <c r="V80" s="39">
        <f>+((N80/T80)-1)*100</f>
        <v>1.9573593133257905</v>
      </c>
      <c r="X80" s="1"/>
    </row>
    <row r="81" spans="1:22" ht="15.75" x14ac:dyDescent="0.2">
      <c r="A81" s="19"/>
      <c r="B81" s="8"/>
      <c r="C81" s="8"/>
      <c r="D81" s="8"/>
      <c r="E81" s="8"/>
      <c r="F81" s="8"/>
      <c r="G81" s="8"/>
      <c r="H81" s="16"/>
      <c r="I81" s="25"/>
      <c r="J81" s="14"/>
      <c r="K81" s="15"/>
      <c r="L81" s="14"/>
      <c r="M81" s="14"/>
      <c r="N81" s="26"/>
      <c r="O81" s="25"/>
      <c r="P81" s="14"/>
      <c r="Q81" s="15"/>
      <c r="R81" s="14"/>
      <c r="S81" s="14"/>
      <c r="T81" s="26"/>
      <c r="U81" s="31"/>
      <c r="V81" s="38"/>
    </row>
    <row r="82" spans="1:22" ht="15" x14ac:dyDescent="0.2">
      <c r="A82" s="36" t="s">
        <v>220</v>
      </c>
      <c r="B82" s="10"/>
      <c r="C82" s="10" t="s">
        <v>30</v>
      </c>
      <c r="D82" s="10" t="s">
        <v>217</v>
      </c>
      <c r="E82" s="10" t="s">
        <v>218</v>
      </c>
      <c r="F82" s="10" t="s">
        <v>61</v>
      </c>
      <c r="G82" s="10" t="s">
        <v>62</v>
      </c>
      <c r="H82" s="17" t="s">
        <v>219</v>
      </c>
      <c r="I82" s="42">
        <v>0</v>
      </c>
      <c r="J82" s="40">
        <v>0</v>
      </c>
      <c r="K82" s="41">
        <v>0</v>
      </c>
      <c r="L82" s="40">
        <v>0</v>
      </c>
      <c r="M82" s="40">
        <v>4894.1763950000004</v>
      </c>
      <c r="N82" s="43">
        <v>4894.1763950000004</v>
      </c>
      <c r="O82" s="42">
        <v>0</v>
      </c>
      <c r="P82" s="40">
        <v>0</v>
      </c>
      <c r="Q82" s="41">
        <v>0</v>
      </c>
      <c r="R82" s="40">
        <v>0</v>
      </c>
      <c r="S82" s="40">
        <v>0</v>
      </c>
      <c r="T82" s="43">
        <v>0</v>
      </c>
      <c r="U82" s="30" t="s">
        <v>17</v>
      </c>
      <c r="V82" s="37" t="s">
        <v>17</v>
      </c>
    </row>
    <row r="83" spans="1:22" ht="15.75" x14ac:dyDescent="0.2">
      <c r="A83" s="19"/>
      <c r="B83" s="8"/>
      <c r="C83" s="8"/>
      <c r="D83" s="8"/>
      <c r="E83" s="8"/>
      <c r="F83" s="8"/>
      <c r="G83" s="8"/>
      <c r="H83" s="16"/>
      <c r="I83" s="25"/>
      <c r="J83" s="14"/>
      <c r="K83" s="15"/>
      <c r="L83" s="14"/>
      <c r="M83" s="14"/>
      <c r="N83" s="26"/>
      <c r="O83" s="25"/>
      <c r="P83" s="14"/>
      <c r="Q83" s="15"/>
      <c r="R83" s="14"/>
      <c r="S83" s="14"/>
      <c r="T83" s="26"/>
      <c r="U83" s="52"/>
      <c r="V83" s="53"/>
    </row>
    <row r="84" spans="1:22" ht="20.25" x14ac:dyDescent="0.3">
      <c r="A84" s="64" t="s">
        <v>220</v>
      </c>
      <c r="B84" s="65"/>
      <c r="C84" s="65"/>
      <c r="D84" s="65"/>
      <c r="E84" s="65"/>
      <c r="F84" s="65"/>
      <c r="G84" s="65"/>
      <c r="H84" s="66"/>
      <c r="I84" s="23">
        <f>SUM(I82)</f>
        <v>0</v>
      </c>
      <c r="J84" s="13">
        <f t="shared" ref="J84:T84" si="8">SUM(J82)</f>
        <v>0</v>
      </c>
      <c r="K84" s="13">
        <f t="shared" si="8"/>
        <v>0</v>
      </c>
      <c r="L84" s="13">
        <f t="shared" si="8"/>
        <v>0</v>
      </c>
      <c r="M84" s="13">
        <f t="shared" si="8"/>
        <v>4894.1763950000004</v>
      </c>
      <c r="N84" s="24">
        <f t="shared" si="8"/>
        <v>4894.1763950000004</v>
      </c>
      <c r="O84" s="23">
        <f t="shared" si="8"/>
        <v>0</v>
      </c>
      <c r="P84" s="13">
        <f t="shared" si="8"/>
        <v>0</v>
      </c>
      <c r="Q84" s="13">
        <f t="shared" si="8"/>
        <v>0</v>
      </c>
      <c r="R84" s="13">
        <f t="shared" si="8"/>
        <v>0</v>
      </c>
      <c r="S84" s="13">
        <f t="shared" si="8"/>
        <v>0</v>
      </c>
      <c r="T84" s="24">
        <f t="shared" si="8"/>
        <v>0</v>
      </c>
      <c r="U84" s="54" t="s">
        <v>17</v>
      </c>
      <c r="V84" s="55" t="s">
        <v>17</v>
      </c>
    </row>
    <row r="85" spans="1:22" ht="15.75" x14ac:dyDescent="0.2">
      <c r="A85" s="19"/>
      <c r="B85" s="8"/>
      <c r="C85" s="8"/>
      <c r="D85" s="8"/>
      <c r="E85" s="8"/>
      <c r="F85" s="8"/>
      <c r="G85" s="8"/>
      <c r="H85" s="16"/>
      <c r="I85" s="25"/>
      <c r="J85" s="14"/>
      <c r="K85" s="15"/>
      <c r="L85" s="14"/>
      <c r="M85" s="14"/>
      <c r="N85" s="26"/>
      <c r="O85" s="25"/>
      <c r="P85" s="14"/>
      <c r="Q85" s="15"/>
      <c r="R85" s="14"/>
      <c r="S85" s="14"/>
      <c r="T85" s="26"/>
      <c r="U85" s="31"/>
      <c r="V85" s="38"/>
    </row>
    <row r="86" spans="1:22" ht="15" x14ac:dyDescent="0.2">
      <c r="A86" s="36" t="s">
        <v>21</v>
      </c>
      <c r="B86" s="10"/>
      <c r="C86" s="10" t="s">
        <v>30</v>
      </c>
      <c r="D86" s="10" t="s">
        <v>22</v>
      </c>
      <c r="E86" s="10" t="s">
        <v>24</v>
      </c>
      <c r="F86" s="10" t="s">
        <v>20</v>
      </c>
      <c r="G86" s="10" t="s">
        <v>20</v>
      </c>
      <c r="H86" s="17" t="s">
        <v>23</v>
      </c>
      <c r="I86" s="42">
        <v>28191.273224</v>
      </c>
      <c r="J86" s="40">
        <v>0</v>
      </c>
      <c r="K86" s="41">
        <v>28191.273224</v>
      </c>
      <c r="L86" s="40">
        <v>315892.91927100002</v>
      </c>
      <c r="M86" s="40">
        <v>0</v>
      </c>
      <c r="N86" s="43">
        <v>315892.91927100002</v>
      </c>
      <c r="O86" s="42">
        <v>28114.884277000001</v>
      </c>
      <c r="P86" s="40">
        <v>0</v>
      </c>
      <c r="Q86" s="41">
        <v>28114.884277000001</v>
      </c>
      <c r="R86" s="40">
        <v>313713.61182599998</v>
      </c>
      <c r="S86" s="40">
        <v>0</v>
      </c>
      <c r="T86" s="43">
        <v>313713.61182599998</v>
      </c>
      <c r="U86" s="31">
        <f t="shared" ref="U86" si="9">+((K86/Q86)-1)*100</f>
        <v>0.27170286830058288</v>
      </c>
      <c r="V86" s="38">
        <f t="shared" ref="V86" si="10">+((N86/T86)-1)*100</f>
        <v>0.69468055030037501</v>
      </c>
    </row>
    <row r="87" spans="1:22" ht="15" x14ac:dyDescent="0.2">
      <c r="A87" s="36" t="s">
        <v>21</v>
      </c>
      <c r="B87" s="10"/>
      <c r="C87" s="10" t="s">
        <v>30</v>
      </c>
      <c r="D87" s="10" t="s">
        <v>217</v>
      </c>
      <c r="E87" s="10" t="s">
        <v>218</v>
      </c>
      <c r="F87" s="10" t="s">
        <v>61</v>
      </c>
      <c r="G87" s="10" t="s">
        <v>62</v>
      </c>
      <c r="H87" s="17" t="s">
        <v>219</v>
      </c>
      <c r="I87" s="42">
        <v>143.668632</v>
      </c>
      <c r="J87" s="40">
        <v>0</v>
      </c>
      <c r="K87" s="41">
        <v>143.668632</v>
      </c>
      <c r="L87" s="40">
        <v>3387.0462619999998</v>
      </c>
      <c r="M87" s="40">
        <v>0</v>
      </c>
      <c r="N87" s="43">
        <v>3387.0462619999998</v>
      </c>
      <c r="O87" s="42">
        <v>0</v>
      </c>
      <c r="P87" s="40">
        <v>0</v>
      </c>
      <c r="Q87" s="41">
        <v>0</v>
      </c>
      <c r="R87" s="40">
        <v>0</v>
      </c>
      <c r="S87" s="40">
        <v>0</v>
      </c>
      <c r="T87" s="43">
        <v>0</v>
      </c>
      <c r="U87" s="30" t="s">
        <v>17</v>
      </c>
      <c r="V87" s="37" t="s">
        <v>17</v>
      </c>
    </row>
    <row r="88" spans="1:22" ht="15.75" x14ac:dyDescent="0.2">
      <c r="A88" s="19"/>
      <c r="B88" s="8"/>
      <c r="C88" s="8"/>
      <c r="D88" s="8"/>
      <c r="E88" s="8"/>
      <c r="F88" s="8"/>
      <c r="G88" s="8"/>
      <c r="H88" s="16"/>
      <c r="I88" s="25"/>
      <c r="J88" s="14"/>
      <c r="K88" s="15"/>
      <c r="L88" s="14"/>
      <c r="M88" s="14"/>
      <c r="N88" s="26"/>
      <c r="O88" s="25"/>
      <c r="P88" s="14"/>
      <c r="Q88" s="15"/>
      <c r="R88" s="14"/>
      <c r="S88" s="14"/>
      <c r="T88" s="26"/>
      <c r="U88" s="31"/>
      <c r="V88" s="38"/>
    </row>
    <row r="89" spans="1:22" ht="21" thickBot="1" x14ac:dyDescent="0.35">
      <c r="A89" s="57" t="s">
        <v>18</v>
      </c>
      <c r="B89" s="58"/>
      <c r="C89" s="58"/>
      <c r="D89" s="58"/>
      <c r="E89" s="58"/>
      <c r="F89" s="58"/>
      <c r="G89" s="58"/>
      <c r="H89" s="59"/>
      <c r="I89" s="27">
        <f t="shared" ref="I89:T89" si="11">SUM(I86:I87)</f>
        <v>28334.941856000001</v>
      </c>
      <c r="J89" s="28">
        <f t="shared" si="11"/>
        <v>0</v>
      </c>
      <c r="K89" s="28">
        <f t="shared" si="11"/>
        <v>28334.941856000001</v>
      </c>
      <c r="L89" s="28">
        <f t="shared" si="11"/>
        <v>319279.96553300001</v>
      </c>
      <c r="M89" s="28">
        <f t="shared" si="11"/>
        <v>0</v>
      </c>
      <c r="N89" s="29">
        <f t="shared" si="11"/>
        <v>319279.96553300001</v>
      </c>
      <c r="O89" s="27">
        <f t="shared" si="11"/>
        <v>28114.884277000001</v>
      </c>
      <c r="P89" s="28">
        <f t="shared" si="11"/>
        <v>0</v>
      </c>
      <c r="Q89" s="28">
        <f t="shared" si="11"/>
        <v>28114.884277000001</v>
      </c>
      <c r="R89" s="28">
        <f t="shared" si="11"/>
        <v>313713.61182599998</v>
      </c>
      <c r="S89" s="28">
        <f t="shared" si="11"/>
        <v>0</v>
      </c>
      <c r="T89" s="29">
        <f t="shared" si="11"/>
        <v>313713.61182599998</v>
      </c>
      <c r="U89" s="50">
        <f>+((K89/Q89)-1)*100</f>
        <v>0.78270846442722863</v>
      </c>
      <c r="V89" s="51">
        <f>+((N89/T89)-1)*100</f>
        <v>1.7743424247996575</v>
      </c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A91" s="44" t="s">
        <v>25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A92" s="44" t="s">
        <v>26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A93" s="44" t="s">
        <v>27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 x14ac:dyDescent="0.2">
      <c r="A94" s="44" t="s">
        <v>28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 x14ac:dyDescent="0.2">
      <c r="A95" s="44" t="s">
        <v>29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 x14ac:dyDescent="0.2">
      <c r="A96" s="6" t="s">
        <v>232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" x14ac:dyDescent="0.2">
      <c r="A97" s="6" t="s">
        <v>19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" x14ac:dyDescent="0.2">
      <c r="A98" s="7" t="s">
        <v>31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" x14ac:dyDescent="0.2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" x14ac:dyDescent="0.2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" x14ac:dyDescent="0.2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" x14ac:dyDescent="0.2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" x14ac:dyDescent="0.2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ortState ref="A86:T87">
    <sortCondition descending="1" ref="N86:N87"/>
  </sortState>
  <mergeCells count="6">
    <mergeCell ref="A89:H89"/>
    <mergeCell ref="A1:F1"/>
    <mergeCell ref="I3:N3"/>
    <mergeCell ref="O3:T3"/>
    <mergeCell ref="A80:H80"/>
    <mergeCell ref="A84:H84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2013-01-28T15:29:29Z</dcterms:modified>
</cp:coreProperties>
</file>