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75" i="1" l="1"/>
  <c r="V74" i="1"/>
  <c r="V73" i="1"/>
  <c r="V72" i="1"/>
  <c r="U72" i="1"/>
  <c r="V71" i="1"/>
  <c r="V70" i="1"/>
  <c r="U70" i="1"/>
  <c r="V69" i="1"/>
  <c r="U69" i="1"/>
  <c r="V68" i="1"/>
  <c r="V67" i="1"/>
  <c r="U67" i="1"/>
  <c r="V66" i="1"/>
  <c r="U66" i="1"/>
  <c r="V59" i="1"/>
  <c r="U59" i="1"/>
  <c r="V58" i="1"/>
  <c r="U58" i="1"/>
  <c r="V57" i="1"/>
  <c r="V54" i="1"/>
  <c r="U54" i="1"/>
  <c r="V53" i="1"/>
  <c r="U53" i="1"/>
  <c r="V52" i="1"/>
  <c r="U52" i="1"/>
  <c r="V50" i="1"/>
  <c r="V49" i="1"/>
  <c r="V48" i="1"/>
  <c r="U48" i="1"/>
  <c r="V47" i="1"/>
  <c r="U47" i="1"/>
  <c r="V46" i="1"/>
  <c r="U46" i="1"/>
  <c r="V44" i="1"/>
  <c r="U44" i="1"/>
  <c r="V43" i="1"/>
  <c r="U43" i="1"/>
  <c r="V41" i="1"/>
  <c r="V40" i="1"/>
  <c r="U40" i="1"/>
  <c r="V39" i="1"/>
  <c r="V38" i="1"/>
  <c r="U38" i="1"/>
  <c r="V36" i="1"/>
  <c r="U36" i="1"/>
  <c r="V35" i="1"/>
  <c r="U35" i="1"/>
  <c r="V32" i="1"/>
  <c r="U32" i="1"/>
  <c r="V31" i="1"/>
  <c r="U31" i="1"/>
  <c r="V30" i="1"/>
  <c r="V29" i="1"/>
  <c r="U29" i="1"/>
  <c r="V27" i="1"/>
  <c r="U27" i="1"/>
  <c r="V26" i="1"/>
  <c r="U26" i="1"/>
  <c r="V23" i="1"/>
  <c r="U23" i="1"/>
  <c r="V22" i="1"/>
  <c r="V21" i="1"/>
  <c r="U21" i="1"/>
  <c r="V20" i="1"/>
  <c r="V19" i="1"/>
  <c r="V18" i="1"/>
  <c r="U18" i="1"/>
  <c r="V17" i="1"/>
  <c r="U17" i="1"/>
  <c r="V16" i="1"/>
  <c r="U16" i="1"/>
  <c r="V13" i="1"/>
  <c r="U13" i="1"/>
  <c r="V12" i="1"/>
  <c r="U12" i="1"/>
  <c r="V10" i="1"/>
  <c r="U10" i="1"/>
  <c r="V9" i="1"/>
  <c r="U9" i="1"/>
  <c r="V6" i="1"/>
  <c r="U8" i="1"/>
  <c r="V8" i="1" l="1"/>
  <c r="N80" i="1"/>
  <c r="M80" i="1"/>
  <c r="L80" i="1"/>
  <c r="K80" i="1"/>
  <c r="J80" i="1"/>
  <c r="I80" i="1"/>
  <c r="S80" i="1"/>
  <c r="R80" i="1"/>
  <c r="Q80" i="1"/>
  <c r="P80" i="1"/>
  <c r="O80" i="1"/>
  <c r="T80" i="1"/>
  <c r="V80" i="1" l="1"/>
  <c r="U80" i="1"/>
</calcChain>
</file>

<file path=xl/sharedStrings.xml><?xml version="1.0" encoding="utf-8"?>
<sst xmlns="http://schemas.openxmlformats.org/spreadsheetml/2006/main" count="679" uniqueCount="228">
  <si>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</si>
  <si>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</si>
  <si>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</si>
  <si>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</si>
  <si>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</si>
  <si>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</si>
  <si>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</si>
  <si>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</si>
  <si>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</si>
  <si>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</si>
  <si>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</si>
  <si>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</si>
  <si>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</si>
  <si>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</si>
  <si>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</si>
  <si>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</si>
  <si>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</si>
  <si>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</si>
  <si>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</si>
  <si>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</si>
  <si>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</si>
  <si>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</si>
  <si>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</si>
  <si>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</si>
  <si>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</si>
  <si>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</si>
  <si>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</si>
  <si>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</si>
  <si>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</si>
  <si>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</si>
  <si>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</si>
  <si>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</si>
  <si>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</si>
  <si>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</si>
  <si>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</si>
  <si>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</si>
  <si>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</si>
  <si>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</si>
  <si>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</si>
  <si>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</si>
  <si>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</si>
  <si>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</si>
  <si>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</si>
  <si>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</si>
  <si>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</si>
  <si>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</si>
  <si>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</si>
  <si>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</si>
  <si>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</si>
  <si>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</si>
  <si>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</si>
  <si>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</si>
  <si>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</si>
  <si>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</si>
  <si>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</si>
  <si>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</si>
  <si>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</si>
  <si>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</si>
  <si>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</si>
  <si>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</si>
  <si>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</si>
  <si>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</si>
  <si>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</si>
  <si>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</si>
  <si>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</si>
  <si>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</si>
  <si>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</si>
  <si>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</si>
  <si>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</si>
  <si>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</si>
  <si>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</si>
  <si>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</si>
  <si>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</si>
  <si>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</si>
  <si>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</si>
  <si>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</si>
  <si>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</si>
  <si>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</si>
  <si>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</si>
  <si>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</si>
  <si>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</si>
  <si>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</si>
  <si>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</si>
  <si>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</si>
  <si>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</si>
  <si>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</si>
  <si>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</si>
  <si>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</si>
  <si>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</si>
  <si>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</si>
  <si>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</si>
  <si>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</si>
  <si>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</si>
  <si>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</si>
  <si>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</si>
  <si>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</si>
  <si>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</si>
  <si>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</si>
  <si>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</si>
  <si>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</si>
  <si>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</si>
  <si>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</si>
  <si>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</si>
  <si>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</si>
  <si>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</si>
  <si>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</si>
  <si>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</si>
  <si>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</si>
  <si>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</si>
  <si>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</si>
  <si>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</si>
  <si>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</si>
  <si>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</si>
  <si>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</si>
  <si>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</si>
  <si>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</si>
  <si>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</si>
  <si>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</si>
  <si>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</si>
  <si>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</si>
  <si>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</si>
  <si>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</si>
  <si>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</si>
  <si>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</si>
  <si>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</si>
  <si>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</si>
  <si>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</si>
  <si>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</si>
  <si>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</si>
  <si>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</si>
  <si>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</si>
  <si>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</si>
  <si>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</si>
  <si>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</si>
  <si>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</si>
  <si>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</si>
  <si>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</si>
  <si>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</si>
  <si>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</si>
  <si>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</si>
  <si>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</si>
  <si>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</si>
  <si>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</si>
  <si>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</si>
  <si>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</si>
  <si>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</si>
  <si>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</si>
  <si>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</si>
  <si>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</si>
  <si>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</si>
  <si>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</si>
  <si>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</si>
  <si>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</si>
  <si>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</si>
  <si>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</si>
  <si>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S.M.R.L. MAGISTRAL DE HUARAZ S.A.C.</t>
  </si>
  <si>
    <t>MILPO Nº1</t>
  </si>
  <si>
    <t>CHILPES</t>
  </si>
  <si>
    <t>JAUJA</t>
  </si>
  <si>
    <t>MONOBAMBA</t>
  </si>
  <si>
    <t>PALMAPATA</t>
  </si>
  <si>
    <t>SAN RAMON</t>
  </si>
  <si>
    <t>PRODUCCIÓN MINERA METÁLICA DE PLOMO (TMF) - 2012/2011</t>
  </si>
  <si>
    <t>NYRSTAR ANCASH S.A.</t>
  </si>
  <si>
    <t>NYRSTAR CORICANCHA S.A.</t>
  </si>
  <si>
    <t>SOCIEDAD MINERA EL BROCAL S.A.A.</t>
  </si>
  <si>
    <t>COLQUIJIRCA Nº 2</t>
  </si>
  <si>
    <t>TINYAHUARCO</t>
  </si>
  <si>
    <t>MORADA</t>
  </si>
  <si>
    <t>COMPAÑIA MINERA ANCASH S.A.C.</t>
  </si>
  <si>
    <t>CARMELITA</t>
  </si>
  <si>
    <t>RECUAY</t>
  </si>
  <si>
    <t>CATAC</t>
  </si>
  <si>
    <t>HUACHIS</t>
  </si>
  <si>
    <t>SANTA CECILIA</t>
  </si>
  <si>
    <t>MINERA SANTA LUCIA G S.A.C.</t>
  </si>
  <si>
    <t>GARROSA</t>
  </si>
  <si>
    <t>COMPAÑIA MINERA SAN IGNACIO DE MOROCOCHA S.A.A.</t>
  </si>
  <si>
    <t>MINERA PARON S.A.C</t>
  </si>
  <si>
    <t>ANITA MLM</t>
  </si>
  <si>
    <t>ANTA</t>
  </si>
  <si>
    <t>MALLAY</t>
  </si>
  <si>
    <t>TACAZA</t>
  </si>
  <si>
    <t>SANTA LUCIA</t>
  </si>
  <si>
    <t>COMPAÑIA MINERA PAMPAMALI S.A.</t>
  </si>
  <si>
    <t>CORAZON DE JESUS UNO</t>
  </si>
  <si>
    <t>SECCLLA</t>
  </si>
  <si>
    <t>PAN AMERICAN SILVER HUARON S.A.</t>
  </si>
  <si>
    <t>JUPITER CUATRO</t>
  </si>
  <si>
    <t>JUPITER TRES</t>
  </si>
  <si>
    <t>LIXIViACIÓN</t>
  </si>
  <si>
    <t>EL PACIFICO DORADO S.A.C.</t>
  </si>
  <si>
    <t>MIRIAM PILAR UNO</t>
  </si>
  <si>
    <t>SANTA</t>
  </si>
  <si>
    <t>CACERES DEL PERU</t>
  </si>
  <si>
    <t>ICM PACHAPAQUI S.A.C.</t>
  </si>
  <si>
    <t>ICM</t>
  </si>
  <si>
    <t>SOCIEDAD MINERA ANDEREAL S.A.C.</t>
  </si>
  <si>
    <t>CUNCA</t>
  </si>
  <si>
    <t>CUSCO</t>
  </si>
  <si>
    <t>CANAS</t>
  </si>
  <si>
    <t>LAYO</t>
  </si>
  <si>
    <t>COMPAÑIA SORMIN S.A.C.</t>
  </si>
  <si>
    <t>TOMANCA UNO</t>
  </si>
  <si>
    <t>HUAYLAS</t>
  </si>
  <si>
    <t>PAMPAROMAS</t>
  </si>
  <si>
    <t>PERFOMIN S.A.C.</t>
  </si>
  <si>
    <t>CUENCA</t>
  </si>
  <si>
    <t>PACCHA</t>
  </si>
  <si>
    <t>COMPAÑIA MINERA CERRO PUCAPUNTA S.A.C.</t>
  </si>
  <si>
    <t>MINAS UTCUYACU JLC</t>
  </si>
  <si>
    <t>COMPAÑIA MINERA QUIRUVILCA S.A.</t>
  </si>
  <si>
    <t>S &amp; L ANDES EXPORT S.A.C.</t>
  </si>
  <si>
    <t>SANTA ELENA</t>
  </si>
  <si>
    <t>ACOBAMBILLA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</si>
  <si>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</si>
  <si>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</si>
  <si>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</si>
  <si>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</si>
  <si>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</si>
  <si>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</si>
  <si>
    <t>ACUMULACION RAURA</t>
  </si>
  <si>
    <t>S.M.R.L. APARRE</t>
  </si>
  <si>
    <t>APARRE</t>
  </si>
  <si>
    <t>ANTICONA  a)</t>
  </si>
  <si>
    <t>CERRO LINDO  b)</t>
  </si>
  <si>
    <t>ACUMULACION ISCAYCRUZ  e)</t>
  </si>
  <si>
    <t>UCHUCCHACUA 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</si>
</sst>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0" fillId="4" borderId="0" xfId="0" applyFill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5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4" t="s">
        <v>162</v>
      </c>
    </row>
    <row r="2" spans="1:22" ht="13.5" thickBot="1" x14ac:dyDescent="0.25">
      <c r="A2" s="46"/>
    </row>
    <row r="3" spans="1:22" customFormat="1" ht="13.5" thickBot="1" x14ac:dyDescent="0.25">
      <c r="A3" s="36"/>
      <c r="I3" s="47">
        <v>2012</v>
      </c>
      <c r="J3" s="48"/>
      <c r="K3" s="48"/>
      <c r="L3" s="48"/>
      <c r="M3" s="48"/>
      <c r="N3" s="49"/>
      <c r="O3" s="47">
        <v>2011</v>
      </c>
      <c r="P3" s="48"/>
      <c r="Q3" s="48"/>
      <c r="R3" s="48"/>
      <c r="S3" s="48"/>
      <c r="T3" s="49"/>
      <c r="U3" s="4"/>
      <c r="V3" s="4"/>
    </row>
    <row r="4" spans="1:22" customFormat="1" ht="73.5" customHeight="1" x14ac:dyDescent="0.2">
      <c r="A4" s="38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8" t="s">
        <v>11</v>
      </c>
      <c r="J4" s="21" t="s">
        <v>7</v>
      </c>
      <c r="K4" s="21" t="s">
        <v>215</v>
      </c>
      <c r="L4" s="21" t="s">
        <v>12</v>
      </c>
      <c r="M4" s="21" t="s">
        <v>8</v>
      </c>
      <c r="N4" s="39" t="s">
        <v>216</v>
      </c>
      <c r="O4" s="38" t="s">
        <v>13</v>
      </c>
      <c r="P4" s="21" t="s">
        <v>14</v>
      </c>
      <c r="Q4" s="21" t="s">
        <v>215</v>
      </c>
      <c r="R4" s="21" t="s">
        <v>15</v>
      </c>
      <c r="S4" s="21" t="s">
        <v>16</v>
      </c>
      <c r="T4" s="39" t="s">
        <v>217</v>
      </c>
      <c r="U4" s="40" t="s">
        <v>218</v>
      </c>
      <c r="V4" s="39" t="s">
        <v>219</v>
      </c>
    </row>
    <row r="5" spans="1:22" x14ac:dyDescent="0.2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 x14ac:dyDescent="0.2">
      <c r="A6" s="27" t="s">
        <v>9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0</v>
      </c>
      <c r="J6" s="29">
        <v>0</v>
      </c>
      <c r="K6" s="30">
        <v>0</v>
      </c>
      <c r="L6" s="29">
        <v>266.62240200000002</v>
      </c>
      <c r="M6" s="29">
        <v>18.939132000000001</v>
      </c>
      <c r="N6" s="33">
        <v>285.56153399999999</v>
      </c>
      <c r="O6" s="32">
        <v>18.61056</v>
      </c>
      <c r="P6" s="29">
        <v>2.2021999999999999</v>
      </c>
      <c r="Q6" s="30">
        <v>20.812760000000001</v>
      </c>
      <c r="R6" s="29">
        <v>219.51923300000001</v>
      </c>
      <c r="S6" s="29">
        <v>16.683477</v>
      </c>
      <c r="T6" s="33">
        <v>236.20271</v>
      </c>
      <c r="U6" s="18" t="s">
        <v>18</v>
      </c>
      <c r="V6" s="25">
        <f t="shared" ref="V6" si="0">+((N6/T6)-1)*100</f>
        <v>20.896806814790558</v>
      </c>
    </row>
    <row r="7" spans="1:22" ht="15" x14ac:dyDescent="0.2">
      <c r="A7" s="27" t="s">
        <v>9</v>
      </c>
      <c r="B7" s="28" t="s">
        <v>25</v>
      </c>
      <c r="C7" s="28" t="s">
        <v>26</v>
      </c>
      <c r="D7" s="28" t="s">
        <v>32</v>
      </c>
      <c r="E7" s="28" t="s">
        <v>33</v>
      </c>
      <c r="F7" s="28" t="s">
        <v>34</v>
      </c>
      <c r="G7" s="28" t="s">
        <v>35</v>
      </c>
      <c r="H7" s="31" t="s">
        <v>36</v>
      </c>
      <c r="I7" s="32">
        <v>0</v>
      </c>
      <c r="J7" s="29">
        <v>0</v>
      </c>
      <c r="K7" s="30">
        <v>0</v>
      </c>
      <c r="L7" s="29">
        <v>0</v>
      </c>
      <c r="M7" s="29">
        <v>0</v>
      </c>
      <c r="N7" s="33">
        <v>0</v>
      </c>
      <c r="O7" s="32">
        <v>26.119008000000001</v>
      </c>
      <c r="P7" s="29">
        <v>0</v>
      </c>
      <c r="Q7" s="30">
        <v>26.119008000000001</v>
      </c>
      <c r="R7" s="29">
        <v>136.601257</v>
      </c>
      <c r="S7" s="29">
        <v>10.926083999999999</v>
      </c>
      <c r="T7" s="33">
        <v>147.52734100000001</v>
      </c>
      <c r="U7" s="18" t="s">
        <v>18</v>
      </c>
      <c r="V7" s="24" t="s">
        <v>18</v>
      </c>
    </row>
    <row r="8" spans="1:22" ht="15" x14ac:dyDescent="0.2">
      <c r="A8" s="27" t="s">
        <v>9</v>
      </c>
      <c r="B8" s="28" t="s">
        <v>25</v>
      </c>
      <c r="C8" s="28" t="s">
        <v>37</v>
      </c>
      <c r="D8" s="28" t="s">
        <v>38</v>
      </c>
      <c r="E8" s="37" t="s">
        <v>39</v>
      </c>
      <c r="F8" s="28" t="s">
        <v>40</v>
      </c>
      <c r="G8" s="28" t="s">
        <v>41</v>
      </c>
      <c r="H8" s="31" t="s">
        <v>42</v>
      </c>
      <c r="I8" s="32">
        <v>19.324898999999998</v>
      </c>
      <c r="J8" s="29">
        <v>0</v>
      </c>
      <c r="K8" s="30">
        <v>19.324898999999998</v>
      </c>
      <c r="L8" s="29">
        <v>445.84177799999998</v>
      </c>
      <c r="M8" s="29">
        <v>0</v>
      </c>
      <c r="N8" s="33">
        <v>445.84177799999998</v>
      </c>
      <c r="O8" s="32">
        <v>49.519964999999999</v>
      </c>
      <c r="P8" s="29">
        <v>0</v>
      </c>
      <c r="Q8" s="30">
        <v>49.519964999999999</v>
      </c>
      <c r="R8" s="29">
        <v>579.52902400000005</v>
      </c>
      <c r="S8" s="29">
        <v>0</v>
      </c>
      <c r="T8" s="33">
        <v>579.52902400000005</v>
      </c>
      <c r="U8" s="19">
        <f>+((K8/Q8)-1)*100</f>
        <v>-60.97553986558755</v>
      </c>
      <c r="V8" s="25">
        <f>+((N8/T8)-1)*100</f>
        <v>-23.068257233653245</v>
      </c>
    </row>
    <row r="9" spans="1:22" ht="15" x14ac:dyDescent="0.2">
      <c r="A9" s="27" t="s">
        <v>9</v>
      </c>
      <c r="B9" s="28" t="s">
        <v>25</v>
      </c>
      <c r="C9" s="28" t="s">
        <v>37</v>
      </c>
      <c r="D9" s="28" t="s">
        <v>43</v>
      </c>
      <c r="E9" s="28" t="s">
        <v>44</v>
      </c>
      <c r="F9" s="28" t="s">
        <v>45</v>
      </c>
      <c r="G9" s="28" t="s">
        <v>46</v>
      </c>
      <c r="H9" s="31" t="s">
        <v>47</v>
      </c>
      <c r="I9" s="32">
        <v>621.08252400000003</v>
      </c>
      <c r="J9" s="29">
        <v>60.218201000000001</v>
      </c>
      <c r="K9" s="30">
        <v>681.30072500000006</v>
      </c>
      <c r="L9" s="29">
        <v>7026.899883</v>
      </c>
      <c r="M9" s="29">
        <v>642.10331199999996</v>
      </c>
      <c r="N9" s="33">
        <v>7669.0031950000002</v>
      </c>
      <c r="O9" s="32">
        <v>561.69661799999994</v>
      </c>
      <c r="P9" s="29">
        <v>56.877884000000002</v>
      </c>
      <c r="Q9" s="30">
        <v>618.57450300000005</v>
      </c>
      <c r="R9" s="29">
        <v>3737.1894560000001</v>
      </c>
      <c r="S9" s="29">
        <v>410.17077599999999</v>
      </c>
      <c r="T9" s="33">
        <v>4147.360232</v>
      </c>
      <c r="U9" s="19">
        <f t="shared" ref="U9:U70" si="1">+((K9/Q9)-1)*100</f>
        <v>10.140447382778728</v>
      </c>
      <c r="V9" s="25">
        <f t="shared" ref="V9:V71" si="2">+((N9/T9)-1)*100</f>
        <v>84.912878698789626</v>
      </c>
    </row>
    <row r="10" spans="1:22" ht="15" x14ac:dyDescent="0.2">
      <c r="A10" s="27" t="s">
        <v>9</v>
      </c>
      <c r="B10" s="28" t="s">
        <v>25</v>
      </c>
      <c r="C10" s="28" t="s">
        <v>37</v>
      </c>
      <c r="D10" s="28" t="s">
        <v>48</v>
      </c>
      <c r="E10" s="28" t="s">
        <v>227</v>
      </c>
      <c r="F10" s="28" t="s">
        <v>52</v>
      </c>
      <c r="G10" s="28" t="s">
        <v>53</v>
      </c>
      <c r="H10" s="31" t="s">
        <v>54</v>
      </c>
      <c r="I10" s="32">
        <v>0</v>
      </c>
      <c r="J10" s="29">
        <v>753.45219499999996</v>
      </c>
      <c r="K10" s="30">
        <v>753.45219499999996</v>
      </c>
      <c r="L10" s="29">
        <v>0</v>
      </c>
      <c r="M10" s="29">
        <v>8976.8418290000009</v>
      </c>
      <c r="N10" s="33">
        <v>8976.8418290000009</v>
      </c>
      <c r="O10" s="32">
        <v>0</v>
      </c>
      <c r="P10" s="29">
        <v>717.80650400000002</v>
      </c>
      <c r="Q10" s="30">
        <v>717.80650400000002</v>
      </c>
      <c r="R10" s="29">
        <v>0</v>
      </c>
      <c r="S10" s="29">
        <v>7276.4149770000004</v>
      </c>
      <c r="T10" s="33">
        <v>7276.4149770000004</v>
      </c>
      <c r="U10" s="19">
        <f t="shared" si="1"/>
        <v>4.9659191998628005</v>
      </c>
      <c r="V10" s="25">
        <f t="shared" si="2"/>
        <v>23.369019735334984</v>
      </c>
    </row>
    <row r="11" spans="1:22" ht="15" x14ac:dyDescent="0.2">
      <c r="A11" s="27" t="s">
        <v>9</v>
      </c>
      <c r="B11" s="28" t="s">
        <v>25</v>
      </c>
      <c r="C11" s="28" t="s">
        <v>37</v>
      </c>
      <c r="D11" s="28" t="s">
        <v>48</v>
      </c>
      <c r="E11" s="37" t="s">
        <v>181</v>
      </c>
      <c r="F11" s="28" t="s">
        <v>94</v>
      </c>
      <c r="G11" s="28" t="s">
        <v>125</v>
      </c>
      <c r="H11" s="31" t="s">
        <v>125</v>
      </c>
      <c r="I11" s="32">
        <v>643.75768500000004</v>
      </c>
      <c r="J11" s="29">
        <v>38.387931000000002</v>
      </c>
      <c r="K11" s="30">
        <v>682.14561500000002</v>
      </c>
      <c r="L11" s="29">
        <v>3601.7607779999998</v>
      </c>
      <c r="M11" s="29">
        <v>780.15875200000005</v>
      </c>
      <c r="N11" s="33">
        <v>4381.9195300000001</v>
      </c>
      <c r="O11" s="32">
        <v>0</v>
      </c>
      <c r="P11" s="29">
        <v>0</v>
      </c>
      <c r="Q11" s="30">
        <v>0</v>
      </c>
      <c r="R11" s="29">
        <v>0</v>
      </c>
      <c r="S11" s="29">
        <v>0</v>
      </c>
      <c r="T11" s="33">
        <v>0</v>
      </c>
      <c r="U11" s="18" t="s">
        <v>18</v>
      </c>
      <c r="V11" s="24" t="s">
        <v>18</v>
      </c>
    </row>
    <row r="12" spans="1:22" ht="15" x14ac:dyDescent="0.2">
      <c r="A12" s="27" t="s">
        <v>9</v>
      </c>
      <c r="B12" s="28" t="s">
        <v>25</v>
      </c>
      <c r="C12" s="28" t="s">
        <v>37</v>
      </c>
      <c r="D12" s="28" t="s">
        <v>48</v>
      </c>
      <c r="E12" s="37" t="s">
        <v>55</v>
      </c>
      <c r="F12" s="28" t="s">
        <v>40</v>
      </c>
      <c r="G12" s="28" t="s">
        <v>50</v>
      </c>
      <c r="H12" s="31" t="s">
        <v>56</v>
      </c>
      <c r="I12" s="32">
        <v>280.43256400000001</v>
      </c>
      <c r="J12" s="29">
        <v>11.366614999999999</v>
      </c>
      <c r="K12" s="30">
        <v>291.79917899999998</v>
      </c>
      <c r="L12" s="29">
        <v>3149.3506480000001</v>
      </c>
      <c r="M12" s="29">
        <v>108.103179</v>
      </c>
      <c r="N12" s="33">
        <v>3257.4538269999998</v>
      </c>
      <c r="O12" s="32">
        <v>333.22799199999997</v>
      </c>
      <c r="P12" s="29">
        <v>11.308389999999999</v>
      </c>
      <c r="Q12" s="30">
        <v>344.536382</v>
      </c>
      <c r="R12" s="29">
        <v>2911.9885490000001</v>
      </c>
      <c r="S12" s="29">
        <v>87.220358000000004</v>
      </c>
      <c r="T12" s="33">
        <v>2999.2089080000001</v>
      </c>
      <c r="U12" s="19">
        <f t="shared" si="1"/>
        <v>-15.306715271654536</v>
      </c>
      <c r="V12" s="25">
        <f t="shared" si="2"/>
        <v>8.6104345152871797</v>
      </c>
    </row>
    <row r="13" spans="1:22" ht="15" x14ac:dyDescent="0.2">
      <c r="A13" s="27" t="s">
        <v>9</v>
      </c>
      <c r="B13" s="28" t="s">
        <v>25</v>
      </c>
      <c r="C13" s="28" t="s">
        <v>37</v>
      </c>
      <c r="D13" s="28" t="s">
        <v>48</v>
      </c>
      <c r="E13" s="28" t="s">
        <v>49</v>
      </c>
      <c r="F13" s="28" t="s">
        <v>40</v>
      </c>
      <c r="G13" s="28" t="s">
        <v>50</v>
      </c>
      <c r="H13" s="31" t="s">
        <v>51</v>
      </c>
      <c r="I13" s="32">
        <v>163.42524</v>
      </c>
      <c r="J13" s="29">
        <v>0</v>
      </c>
      <c r="K13" s="30">
        <v>163.42524</v>
      </c>
      <c r="L13" s="29">
        <v>2223.8098970000001</v>
      </c>
      <c r="M13" s="29">
        <v>0</v>
      </c>
      <c r="N13" s="33">
        <v>2223.8098970000001</v>
      </c>
      <c r="O13" s="32">
        <v>150.41321500000001</v>
      </c>
      <c r="P13" s="29">
        <v>0</v>
      </c>
      <c r="Q13" s="30">
        <v>150.41321500000001</v>
      </c>
      <c r="R13" s="29">
        <v>1857.069565</v>
      </c>
      <c r="S13" s="29">
        <v>0</v>
      </c>
      <c r="T13" s="33">
        <v>1857.069565</v>
      </c>
      <c r="U13" s="19">
        <f t="shared" si="1"/>
        <v>8.650852253906006</v>
      </c>
      <c r="V13" s="25">
        <f t="shared" si="2"/>
        <v>19.748335706530206</v>
      </c>
    </row>
    <row r="14" spans="1:22" ht="15" x14ac:dyDescent="0.2">
      <c r="A14" s="27" t="s">
        <v>9</v>
      </c>
      <c r="B14" s="28" t="s">
        <v>190</v>
      </c>
      <c r="C14" s="28" t="s">
        <v>37</v>
      </c>
      <c r="D14" s="28" t="s">
        <v>48</v>
      </c>
      <c r="E14" s="28" t="s">
        <v>227</v>
      </c>
      <c r="F14" s="28" t="s">
        <v>52</v>
      </c>
      <c r="G14" s="28" t="s">
        <v>53</v>
      </c>
      <c r="H14" s="31" t="s">
        <v>54</v>
      </c>
      <c r="I14" s="32">
        <v>0</v>
      </c>
      <c r="J14" s="29">
        <v>56.886391000000003</v>
      </c>
      <c r="K14" s="30">
        <v>56.886391000000003</v>
      </c>
      <c r="L14" s="29">
        <v>0</v>
      </c>
      <c r="M14" s="29">
        <v>312.21523200000001</v>
      </c>
      <c r="N14" s="33">
        <v>312.21523200000001</v>
      </c>
      <c r="O14" s="32">
        <v>0</v>
      </c>
      <c r="P14" s="29">
        <v>0</v>
      </c>
      <c r="Q14" s="30">
        <v>0</v>
      </c>
      <c r="R14" s="29">
        <v>0</v>
      </c>
      <c r="S14" s="29">
        <v>0</v>
      </c>
      <c r="T14" s="33">
        <v>0</v>
      </c>
      <c r="U14" s="18" t="s">
        <v>18</v>
      </c>
      <c r="V14" s="24" t="s">
        <v>18</v>
      </c>
    </row>
    <row r="15" spans="1:22" ht="15" x14ac:dyDescent="0.2">
      <c r="A15" s="27" t="s">
        <v>9</v>
      </c>
      <c r="B15" s="28" t="s">
        <v>25</v>
      </c>
      <c r="C15" s="28" t="s">
        <v>26</v>
      </c>
      <c r="D15" s="28" t="s">
        <v>169</v>
      </c>
      <c r="E15" s="28" t="s">
        <v>170</v>
      </c>
      <c r="F15" s="28" t="s">
        <v>29</v>
      </c>
      <c r="G15" s="28" t="s">
        <v>171</v>
      </c>
      <c r="H15" s="31" t="s">
        <v>172</v>
      </c>
      <c r="I15" s="32">
        <v>0</v>
      </c>
      <c r="J15" s="29">
        <v>0</v>
      </c>
      <c r="K15" s="30">
        <v>0</v>
      </c>
      <c r="L15" s="29">
        <v>130.28112400000001</v>
      </c>
      <c r="M15" s="29">
        <v>76.307045000000002</v>
      </c>
      <c r="N15" s="33">
        <v>206.58816899999999</v>
      </c>
      <c r="O15" s="32">
        <v>36.607030000000002</v>
      </c>
      <c r="P15" s="29">
        <v>2.5627219999999999</v>
      </c>
      <c r="Q15" s="30">
        <v>39.169752000000003</v>
      </c>
      <c r="R15" s="29">
        <v>36.607030000000002</v>
      </c>
      <c r="S15" s="29">
        <v>2.5627219999999999</v>
      </c>
      <c r="T15" s="33">
        <v>39.169752000000003</v>
      </c>
      <c r="U15" s="18" t="s">
        <v>18</v>
      </c>
      <c r="V15" s="24" t="s">
        <v>18</v>
      </c>
    </row>
    <row r="16" spans="1:22" ht="15" x14ac:dyDescent="0.2">
      <c r="A16" s="27" t="s">
        <v>9</v>
      </c>
      <c r="B16" s="28" t="s">
        <v>25</v>
      </c>
      <c r="C16" s="28" t="s">
        <v>37</v>
      </c>
      <c r="D16" s="28" t="s">
        <v>59</v>
      </c>
      <c r="E16" s="28" t="s">
        <v>60</v>
      </c>
      <c r="F16" s="28" t="s">
        <v>29</v>
      </c>
      <c r="G16" s="28" t="s">
        <v>61</v>
      </c>
      <c r="H16" s="31" t="s">
        <v>62</v>
      </c>
      <c r="I16" s="32">
        <v>159.07419999999999</v>
      </c>
      <c r="J16" s="29">
        <v>0</v>
      </c>
      <c r="K16" s="30">
        <v>159.07419999999999</v>
      </c>
      <c r="L16" s="29">
        <v>2831.2782999999999</v>
      </c>
      <c r="M16" s="29">
        <v>0</v>
      </c>
      <c r="N16" s="33">
        <v>2831.2782999999999</v>
      </c>
      <c r="O16" s="32">
        <v>390.4264</v>
      </c>
      <c r="P16" s="29">
        <v>0</v>
      </c>
      <c r="Q16" s="30">
        <v>390.4264</v>
      </c>
      <c r="R16" s="29">
        <v>2069.1911</v>
      </c>
      <c r="S16" s="29">
        <v>0</v>
      </c>
      <c r="T16" s="33">
        <v>2069.1911</v>
      </c>
      <c r="U16" s="19">
        <f t="shared" si="1"/>
        <v>-59.25629004596</v>
      </c>
      <c r="V16" s="25">
        <f t="shared" si="2"/>
        <v>36.830199008685071</v>
      </c>
    </row>
    <row r="17" spans="1:22" ht="15" x14ac:dyDescent="0.2">
      <c r="A17" s="27" t="s">
        <v>9</v>
      </c>
      <c r="B17" s="28" t="s">
        <v>25</v>
      </c>
      <c r="C17" s="28" t="s">
        <v>37</v>
      </c>
      <c r="D17" s="28" t="s">
        <v>63</v>
      </c>
      <c r="E17" s="28" t="s">
        <v>64</v>
      </c>
      <c r="F17" s="28" t="s">
        <v>65</v>
      </c>
      <c r="G17" s="28" t="s">
        <v>66</v>
      </c>
      <c r="H17" s="31" t="s">
        <v>67</v>
      </c>
      <c r="I17" s="32">
        <v>0</v>
      </c>
      <c r="J17" s="29">
        <v>118.2384</v>
      </c>
      <c r="K17" s="30">
        <v>118.2384</v>
      </c>
      <c r="L17" s="29">
        <v>0</v>
      </c>
      <c r="M17" s="29">
        <v>1221.62499</v>
      </c>
      <c r="N17" s="33">
        <v>1221.62499</v>
      </c>
      <c r="O17" s="32">
        <v>0</v>
      </c>
      <c r="P17" s="29">
        <v>133.34551200000001</v>
      </c>
      <c r="Q17" s="30">
        <v>133.34551200000001</v>
      </c>
      <c r="R17" s="29">
        <v>0</v>
      </c>
      <c r="S17" s="29">
        <v>1063.1854069999999</v>
      </c>
      <c r="T17" s="33">
        <v>1063.1854069999999</v>
      </c>
      <c r="U17" s="19">
        <f t="shared" si="1"/>
        <v>-11.329299181812747</v>
      </c>
      <c r="V17" s="25">
        <f t="shared" si="2"/>
        <v>14.902347413427218</v>
      </c>
    </row>
    <row r="18" spans="1:22" ht="15" x14ac:dyDescent="0.2">
      <c r="A18" s="27" t="s">
        <v>9</v>
      </c>
      <c r="B18" s="28" t="s">
        <v>25</v>
      </c>
      <c r="C18" s="28" t="s">
        <v>37</v>
      </c>
      <c r="D18" s="28" t="s">
        <v>68</v>
      </c>
      <c r="E18" s="28" t="s">
        <v>224</v>
      </c>
      <c r="F18" s="28" t="s">
        <v>57</v>
      </c>
      <c r="G18" s="28" t="s">
        <v>58</v>
      </c>
      <c r="H18" s="31" t="s">
        <v>58</v>
      </c>
      <c r="I18" s="32">
        <v>99.187296000000003</v>
      </c>
      <c r="J18" s="29">
        <v>37.140424000000003</v>
      </c>
      <c r="K18" s="30">
        <v>136.32772</v>
      </c>
      <c r="L18" s="29">
        <v>2101.8597880000002</v>
      </c>
      <c r="M18" s="29">
        <v>358.43093399999998</v>
      </c>
      <c r="N18" s="33">
        <v>2460.2907220000002</v>
      </c>
      <c r="O18" s="32">
        <v>150.13178600000001</v>
      </c>
      <c r="P18" s="29">
        <v>22.951732</v>
      </c>
      <c r="Q18" s="30">
        <v>173.083518</v>
      </c>
      <c r="R18" s="29">
        <v>1969.1449809999999</v>
      </c>
      <c r="S18" s="29">
        <v>337.23230100000001</v>
      </c>
      <c r="T18" s="33">
        <v>2306.3772819999999</v>
      </c>
      <c r="U18" s="19">
        <f t="shared" si="1"/>
        <v>-21.235874117141528</v>
      </c>
      <c r="V18" s="25">
        <f t="shared" si="2"/>
        <v>6.6733851916253917</v>
      </c>
    </row>
    <row r="19" spans="1:22" ht="15" x14ac:dyDescent="0.2">
      <c r="A19" s="27" t="s">
        <v>9</v>
      </c>
      <c r="B19" s="28" t="s">
        <v>25</v>
      </c>
      <c r="C19" s="28" t="s">
        <v>37</v>
      </c>
      <c r="D19" s="28" t="s">
        <v>68</v>
      </c>
      <c r="E19" s="37" t="s">
        <v>70</v>
      </c>
      <c r="F19" s="28" t="s">
        <v>57</v>
      </c>
      <c r="G19" s="28" t="s">
        <v>58</v>
      </c>
      <c r="H19" s="31" t="s">
        <v>70</v>
      </c>
      <c r="I19" s="32">
        <v>124.186322</v>
      </c>
      <c r="J19" s="29">
        <v>36.102983000000002</v>
      </c>
      <c r="K19" s="30">
        <v>160.28930500000001</v>
      </c>
      <c r="L19" s="29">
        <v>1028.999223</v>
      </c>
      <c r="M19" s="29">
        <v>314.64275199999997</v>
      </c>
      <c r="N19" s="33">
        <v>1343.641975</v>
      </c>
      <c r="O19" s="32">
        <v>54.842896000000003</v>
      </c>
      <c r="P19" s="29">
        <v>20.996490000000001</v>
      </c>
      <c r="Q19" s="30">
        <v>75.839386000000005</v>
      </c>
      <c r="R19" s="29">
        <v>673.08348899999999</v>
      </c>
      <c r="S19" s="29">
        <v>302.15478200000001</v>
      </c>
      <c r="T19" s="33">
        <v>975.23827100000005</v>
      </c>
      <c r="U19" s="18" t="s">
        <v>18</v>
      </c>
      <c r="V19" s="25">
        <f t="shared" si="2"/>
        <v>37.775763621565247</v>
      </c>
    </row>
    <row r="20" spans="1:22" ht="15" x14ac:dyDescent="0.2">
      <c r="A20" s="27" t="s">
        <v>9</v>
      </c>
      <c r="B20" s="28" t="s">
        <v>25</v>
      </c>
      <c r="C20" s="28" t="s">
        <v>37</v>
      </c>
      <c r="D20" s="28" t="s">
        <v>68</v>
      </c>
      <c r="E20" s="28" t="s">
        <v>69</v>
      </c>
      <c r="F20" s="28" t="s">
        <v>57</v>
      </c>
      <c r="G20" s="28" t="s">
        <v>58</v>
      </c>
      <c r="H20" s="31" t="s">
        <v>58</v>
      </c>
      <c r="I20" s="32">
        <v>98.380979999999994</v>
      </c>
      <c r="J20" s="29">
        <v>11.183141000000001</v>
      </c>
      <c r="K20" s="30">
        <v>109.564121</v>
      </c>
      <c r="L20" s="29">
        <v>797.38099099999999</v>
      </c>
      <c r="M20" s="29">
        <v>147.089201</v>
      </c>
      <c r="N20" s="33">
        <v>944.470192</v>
      </c>
      <c r="O20" s="32">
        <v>37.487698999999999</v>
      </c>
      <c r="P20" s="29">
        <v>10.006213000000001</v>
      </c>
      <c r="Q20" s="30">
        <v>47.493912000000002</v>
      </c>
      <c r="R20" s="29">
        <v>670.77542600000004</v>
      </c>
      <c r="S20" s="29">
        <v>130.30645000000001</v>
      </c>
      <c r="T20" s="33">
        <v>801.08187599999997</v>
      </c>
      <c r="U20" s="18" t="s">
        <v>18</v>
      </c>
      <c r="V20" s="25">
        <f t="shared" si="2"/>
        <v>17.899333425938103</v>
      </c>
    </row>
    <row r="21" spans="1:22" ht="15" x14ac:dyDescent="0.2">
      <c r="A21" s="27" t="s">
        <v>9</v>
      </c>
      <c r="B21" s="28" t="s">
        <v>25</v>
      </c>
      <c r="C21" s="28" t="s">
        <v>37</v>
      </c>
      <c r="D21" s="28" t="s">
        <v>71</v>
      </c>
      <c r="E21" s="28" t="s">
        <v>72</v>
      </c>
      <c r="F21" s="28" t="s">
        <v>52</v>
      </c>
      <c r="G21" s="28" t="s">
        <v>52</v>
      </c>
      <c r="H21" s="31" t="s">
        <v>73</v>
      </c>
      <c r="I21" s="32">
        <v>688.89424799999995</v>
      </c>
      <c r="J21" s="29">
        <v>63.748649</v>
      </c>
      <c r="K21" s="30">
        <v>752.64289699999995</v>
      </c>
      <c r="L21" s="29">
        <v>9121.1901629999993</v>
      </c>
      <c r="M21" s="29">
        <v>833.20517299999995</v>
      </c>
      <c r="N21" s="33">
        <v>9954.3953359999996</v>
      </c>
      <c r="O21" s="32">
        <v>981.90106500000002</v>
      </c>
      <c r="P21" s="29">
        <v>90.367424</v>
      </c>
      <c r="Q21" s="30">
        <v>1072.268489</v>
      </c>
      <c r="R21" s="29">
        <v>9309.1766659999994</v>
      </c>
      <c r="S21" s="29">
        <v>900.20754699999998</v>
      </c>
      <c r="T21" s="33">
        <v>10209.384212999999</v>
      </c>
      <c r="U21" s="19">
        <f t="shared" si="1"/>
        <v>-29.8083544633568</v>
      </c>
      <c r="V21" s="25">
        <f t="shared" si="2"/>
        <v>-2.4975931131606566</v>
      </c>
    </row>
    <row r="22" spans="1:22" ht="15" x14ac:dyDescent="0.2">
      <c r="A22" s="27" t="s">
        <v>9</v>
      </c>
      <c r="B22" s="28" t="s">
        <v>25</v>
      </c>
      <c r="C22" s="28" t="s">
        <v>37</v>
      </c>
      <c r="D22" s="28" t="s">
        <v>74</v>
      </c>
      <c r="E22" s="28" t="s">
        <v>75</v>
      </c>
      <c r="F22" s="28" t="s">
        <v>94</v>
      </c>
      <c r="G22" s="28" t="s">
        <v>95</v>
      </c>
      <c r="H22" s="31" t="s">
        <v>127</v>
      </c>
      <c r="I22" s="32">
        <v>568.64418799999999</v>
      </c>
      <c r="J22" s="29">
        <v>0</v>
      </c>
      <c r="K22" s="30">
        <v>568.64418799999999</v>
      </c>
      <c r="L22" s="29">
        <v>4493.4830519999996</v>
      </c>
      <c r="M22" s="29">
        <v>0</v>
      </c>
      <c r="N22" s="33">
        <v>4493.4830519999996</v>
      </c>
      <c r="O22" s="32">
        <v>51.841403</v>
      </c>
      <c r="P22" s="29">
        <v>0</v>
      </c>
      <c r="Q22" s="30">
        <v>51.841403</v>
      </c>
      <c r="R22" s="29">
        <v>4971.0797270000003</v>
      </c>
      <c r="S22" s="29">
        <v>0</v>
      </c>
      <c r="T22" s="33">
        <v>4971.0797270000003</v>
      </c>
      <c r="U22" s="18" t="s">
        <v>18</v>
      </c>
      <c r="V22" s="25">
        <f t="shared" si="2"/>
        <v>-9.607503826703379</v>
      </c>
    </row>
    <row r="23" spans="1:22" ht="15" x14ac:dyDescent="0.2">
      <c r="A23" s="27" t="s">
        <v>9</v>
      </c>
      <c r="B23" s="28" t="s">
        <v>25</v>
      </c>
      <c r="C23" s="28" t="s">
        <v>37</v>
      </c>
      <c r="D23" s="28" t="s">
        <v>76</v>
      </c>
      <c r="E23" s="28" t="s">
        <v>77</v>
      </c>
      <c r="F23" s="28" t="s">
        <v>29</v>
      </c>
      <c r="G23" s="28" t="s">
        <v>78</v>
      </c>
      <c r="H23" s="31" t="s">
        <v>79</v>
      </c>
      <c r="I23" s="32">
        <v>35.049599999999998</v>
      </c>
      <c r="J23" s="29">
        <v>4.2730560000000004</v>
      </c>
      <c r="K23" s="30">
        <v>39.322656000000002</v>
      </c>
      <c r="L23" s="29">
        <v>708.00741500000004</v>
      </c>
      <c r="M23" s="29">
        <v>74.916933999999998</v>
      </c>
      <c r="N23" s="33">
        <v>782.92434900000001</v>
      </c>
      <c r="O23" s="32">
        <v>153.927436</v>
      </c>
      <c r="P23" s="29">
        <v>10.32258</v>
      </c>
      <c r="Q23" s="30">
        <v>164.25001599999999</v>
      </c>
      <c r="R23" s="29">
        <v>1258.536177</v>
      </c>
      <c r="S23" s="29">
        <v>104.835165</v>
      </c>
      <c r="T23" s="33">
        <v>1363.3713419999999</v>
      </c>
      <c r="U23" s="19">
        <f t="shared" si="1"/>
        <v>-76.059268085550741</v>
      </c>
      <c r="V23" s="25">
        <f t="shared" si="2"/>
        <v>-42.574387118076885</v>
      </c>
    </row>
    <row r="24" spans="1:22" ht="15" x14ac:dyDescent="0.2">
      <c r="A24" s="27" t="s">
        <v>9</v>
      </c>
      <c r="B24" s="28" t="s">
        <v>25</v>
      </c>
      <c r="C24" s="28" t="s">
        <v>26</v>
      </c>
      <c r="D24" s="28" t="s">
        <v>209</v>
      </c>
      <c r="E24" s="28" t="s">
        <v>210</v>
      </c>
      <c r="F24" s="28" t="s">
        <v>29</v>
      </c>
      <c r="G24" s="28" t="s">
        <v>171</v>
      </c>
      <c r="H24" s="31" t="s">
        <v>172</v>
      </c>
      <c r="I24" s="32">
        <v>17.328150000000001</v>
      </c>
      <c r="J24" s="29">
        <v>2.3407480000000001</v>
      </c>
      <c r="K24" s="30">
        <v>19.668897999999999</v>
      </c>
      <c r="L24" s="29">
        <v>146.97675000000001</v>
      </c>
      <c r="M24" s="29">
        <v>12.844018</v>
      </c>
      <c r="N24" s="33">
        <v>159.82076799999999</v>
      </c>
      <c r="O24" s="32">
        <v>0</v>
      </c>
      <c r="P24" s="29">
        <v>0</v>
      </c>
      <c r="Q24" s="30">
        <v>0</v>
      </c>
      <c r="R24" s="29">
        <v>0</v>
      </c>
      <c r="S24" s="29">
        <v>0</v>
      </c>
      <c r="T24" s="33">
        <v>0</v>
      </c>
      <c r="U24" s="18" t="s">
        <v>18</v>
      </c>
      <c r="V24" s="24" t="s">
        <v>18</v>
      </c>
    </row>
    <row r="25" spans="1:22" ht="15" x14ac:dyDescent="0.2">
      <c r="A25" s="27" t="s">
        <v>9</v>
      </c>
      <c r="B25" s="28" t="s">
        <v>25</v>
      </c>
      <c r="C25" s="28" t="s">
        <v>26</v>
      </c>
      <c r="D25" s="28" t="s">
        <v>80</v>
      </c>
      <c r="E25" s="28" t="s">
        <v>81</v>
      </c>
      <c r="F25" s="28" t="s">
        <v>29</v>
      </c>
      <c r="G25" s="28" t="s">
        <v>30</v>
      </c>
      <c r="H25" s="31" t="s">
        <v>30</v>
      </c>
      <c r="I25" s="32">
        <v>0</v>
      </c>
      <c r="J25" s="29">
        <v>0</v>
      </c>
      <c r="K25" s="30">
        <v>0</v>
      </c>
      <c r="L25" s="29">
        <v>0</v>
      </c>
      <c r="M25" s="29">
        <v>0</v>
      </c>
      <c r="N25" s="33">
        <v>0</v>
      </c>
      <c r="O25" s="32">
        <v>0</v>
      </c>
      <c r="P25" s="29">
        <v>0</v>
      </c>
      <c r="Q25" s="30">
        <v>0</v>
      </c>
      <c r="R25" s="29">
        <v>0</v>
      </c>
      <c r="S25" s="29">
        <v>679.89122199999997</v>
      </c>
      <c r="T25" s="33">
        <v>679.89122199999997</v>
      </c>
      <c r="U25" s="18" t="s">
        <v>18</v>
      </c>
      <c r="V25" s="24" t="s">
        <v>18</v>
      </c>
    </row>
    <row r="26" spans="1:22" ht="15" x14ac:dyDescent="0.2">
      <c r="A26" s="27" t="s">
        <v>9</v>
      </c>
      <c r="B26" s="28" t="s">
        <v>25</v>
      </c>
      <c r="C26" s="28" t="s">
        <v>37</v>
      </c>
      <c r="D26" s="28" t="s">
        <v>82</v>
      </c>
      <c r="E26" s="28" t="s">
        <v>225</v>
      </c>
      <c r="F26" s="28" t="s">
        <v>83</v>
      </c>
      <c r="G26" s="28" t="s">
        <v>84</v>
      </c>
      <c r="H26" s="31" t="s">
        <v>85</v>
      </c>
      <c r="I26" s="32">
        <v>515.36099999999999</v>
      </c>
      <c r="J26" s="29">
        <v>180.22630000000001</v>
      </c>
      <c r="K26" s="30">
        <v>695.58730000000003</v>
      </c>
      <c r="L26" s="29">
        <v>7943.9618</v>
      </c>
      <c r="M26" s="29">
        <v>1815.5287800000001</v>
      </c>
      <c r="N26" s="33">
        <v>9759.4905799999997</v>
      </c>
      <c r="O26" s="32">
        <v>695.81952000000001</v>
      </c>
      <c r="P26" s="29">
        <v>195.81092000000001</v>
      </c>
      <c r="Q26" s="30">
        <v>891.63044000000002</v>
      </c>
      <c r="R26" s="29">
        <v>7462.271428</v>
      </c>
      <c r="S26" s="29">
        <v>1777.8015700000001</v>
      </c>
      <c r="T26" s="33">
        <v>9240.0729979999996</v>
      </c>
      <c r="U26" s="19">
        <f t="shared" si="1"/>
        <v>-21.987039832332322</v>
      </c>
      <c r="V26" s="25">
        <f t="shared" si="2"/>
        <v>5.6213579926525092</v>
      </c>
    </row>
    <row r="27" spans="1:22" ht="15" x14ac:dyDescent="0.2">
      <c r="A27" s="27" t="s">
        <v>9</v>
      </c>
      <c r="B27" s="28" t="s">
        <v>25</v>
      </c>
      <c r="C27" s="28" t="s">
        <v>37</v>
      </c>
      <c r="D27" s="28" t="s">
        <v>82</v>
      </c>
      <c r="E27" s="28" t="s">
        <v>156</v>
      </c>
      <c r="F27" s="28" t="s">
        <v>52</v>
      </c>
      <c r="G27" s="28" t="s">
        <v>52</v>
      </c>
      <c r="H27" s="31" t="s">
        <v>86</v>
      </c>
      <c r="I27" s="32">
        <v>539.18370000000004</v>
      </c>
      <c r="J27" s="29">
        <v>73.945700000000002</v>
      </c>
      <c r="K27" s="30">
        <v>613.12940000000003</v>
      </c>
      <c r="L27" s="29">
        <v>7153.0236999999997</v>
      </c>
      <c r="M27" s="29">
        <v>867.46479999999997</v>
      </c>
      <c r="N27" s="33">
        <v>8020.4885000000004</v>
      </c>
      <c r="O27" s="32">
        <v>834.87819999999999</v>
      </c>
      <c r="P27" s="29">
        <v>79.7727</v>
      </c>
      <c r="Q27" s="30">
        <v>914.65089999999998</v>
      </c>
      <c r="R27" s="29">
        <v>7460.2831169999999</v>
      </c>
      <c r="S27" s="29">
        <v>904.81383300000005</v>
      </c>
      <c r="T27" s="33">
        <v>8365.0969499999992</v>
      </c>
      <c r="U27" s="19">
        <f t="shared" si="1"/>
        <v>-32.965746822093536</v>
      </c>
      <c r="V27" s="25">
        <f t="shared" si="2"/>
        <v>-4.1195989963989437</v>
      </c>
    </row>
    <row r="28" spans="1:22" ht="15" x14ac:dyDescent="0.2">
      <c r="A28" s="27" t="s">
        <v>9</v>
      </c>
      <c r="B28" s="28" t="s">
        <v>25</v>
      </c>
      <c r="C28" s="28" t="s">
        <v>26</v>
      </c>
      <c r="D28" s="28" t="s">
        <v>184</v>
      </c>
      <c r="E28" s="28" t="s">
        <v>185</v>
      </c>
      <c r="F28" s="28" t="s">
        <v>40</v>
      </c>
      <c r="G28" s="28" t="s">
        <v>50</v>
      </c>
      <c r="H28" s="31" t="s">
        <v>186</v>
      </c>
      <c r="I28" s="32">
        <v>0</v>
      </c>
      <c r="J28" s="29">
        <v>0</v>
      </c>
      <c r="K28" s="30">
        <v>0</v>
      </c>
      <c r="L28" s="29">
        <v>0</v>
      </c>
      <c r="M28" s="29">
        <v>0</v>
      </c>
      <c r="N28" s="33">
        <v>0</v>
      </c>
      <c r="O28" s="32">
        <v>0</v>
      </c>
      <c r="P28" s="29">
        <v>0</v>
      </c>
      <c r="Q28" s="30">
        <v>0</v>
      </c>
      <c r="R28" s="29">
        <v>84.870969000000002</v>
      </c>
      <c r="S28" s="29">
        <v>1.9043999999999998E-2</v>
      </c>
      <c r="T28" s="33">
        <v>84.890012999999996</v>
      </c>
      <c r="U28" s="18" t="s">
        <v>18</v>
      </c>
      <c r="V28" s="24" t="s">
        <v>18</v>
      </c>
    </row>
    <row r="29" spans="1:22" ht="15" x14ac:dyDescent="0.2">
      <c r="A29" s="27" t="s">
        <v>9</v>
      </c>
      <c r="B29" s="28" t="s">
        <v>25</v>
      </c>
      <c r="C29" s="28" t="s">
        <v>37</v>
      </c>
      <c r="D29" s="28" t="s">
        <v>211</v>
      </c>
      <c r="E29" s="37" t="s">
        <v>141</v>
      </c>
      <c r="F29" s="28" t="s">
        <v>142</v>
      </c>
      <c r="G29" s="28" t="s">
        <v>143</v>
      </c>
      <c r="H29" s="31" t="s">
        <v>141</v>
      </c>
      <c r="I29" s="32">
        <v>139.516796</v>
      </c>
      <c r="J29" s="29">
        <v>35.301454</v>
      </c>
      <c r="K29" s="30">
        <v>174.81825000000001</v>
      </c>
      <c r="L29" s="29">
        <v>1840.1143609999999</v>
      </c>
      <c r="M29" s="29">
        <v>280.95479399999999</v>
      </c>
      <c r="N29" s="33">
        <v>2121.0691550000001</v>
      </c>
      <c r="O29" s="32">
        <v>175.91284099999999</v>
      </c>
      <c r="P29" s="29">
        <v>17.595637</v>
      </c>
      <c r="Q29" s="30">
        <v>193.508478</v>
      </c>
      <c r="R29" s="29">
        <v>2398.9336109999999</v>
      </c>
      <c r="S29" s="29">
        <v>287.34963199999999</v>
      </c>
      <c r="T29" s="33">
        <v>2686.283242</v>
      </c>
      <c r="U29" s="19">
        <f t="shared" si="1"/>
        <v>-9.6586093762775604</v>
      </c>
      <c r="V29" s="25">
        <f t="shared" si="2"/>
        <v>-21.040747980811769</v>
      </c>
    </row>
    <row r="30" spans="1:22" ht="15" x14ac:dyDescent="0.2">
      <c r="A30" s="27" t="s">
        <v>9</v>
      </c>
      <c r="B30" s="28" t="s">
        <v>25</v>
      </c>
      <c r="C30" s="28" t="s">
        <v>37</v>
      </c>
      <c r="D30" s="28" t="s">
        <v>211</v>
      </c>
      <c r="E30" s="37" t="s">
        <v>140</v>
      </c>
      <c r="F30" s="28" t="s">
        <v>52</v>
      </c>
      <c r="G30" s="28" t="s">
        <v>52</v>
      </c>
      <c r="H30" s="31" t="s">
        <v>122</v>
      </c>
      <c r="I30" s="32">
        <v>0</v>
      </c>
      <c r="J30" s="29">
        <v>0</v>
      </c>
      <c r="K30" s="30">
        <v>0</v>
      </c>
      <c r="L30" s="29">
        <v>486.58337999999998</v>
      </c>
      <c r="M30" s="29">
        <v>71.418475999999998</v>
      </c>
      <c r="N30" s="33">
        <v>558.00185599999998</v>
      </c>
      <c r="O30" s="32">
        <v>827.17226800000003</v>
      </c>
      <c r="P30" s="29">
        <v>76.509808000000007</v>
      </c>
      <c r="Q30" s="30">
        <v>903.68207600000005</v>
      </c>
      <c r="R30" s="29">
        <v>4864.481683</v>
      </c>
      <c r="S30" s="29">
        <v>762.456277</v>
      </c>
      <c r="T30" s="33">
        <v>5626.9379600000002</v>
      </c>
      <c r="U30" s="18" t="s">
        <v>18</v>
      </c>
      <c r="V30" s="25">
        <f t="shared" si="2"/>
        <v>-90.083383538851038</v>
      </c>
    </row>
    <row r="31" spans="1:22" ht="15" x14ac:dyDescent="0.2">
      <c r="A31" s="27" t="s">
        <v>9</v>
      </c>
      <c r="B31" s="28" t="s">
        <v>25</v>
      </c>
      <c r="C31" s="28" t="s">
        <v>37</v>
      </c>
      <c r="D31" s="28" t="s">
        <v>87</v>
      </c>
      <c r="E31" s="28" t="s">
        <v>221</v>
      </c>
      <c r="F31" s="28" t="s">
        <v>34</v>
      </c>
      <c r="G31" s="28" t="s">
        <v>88</v>
      </c>
      <c r="H31" s="31" t="s">
        <v>89</v>
      </c>
      <c r="I31" s="32">
        <v>696.07943999999998</v>
      </c>
      <c r="J31" s="29">
        <v>41.12368</v>
      </c>
      <c r="K31" s="30">
        <v>737.20312000000001</v>
      </c>
      <c r="L31" s="29">
        <v>11701.516379999999</v>
      </c>
      <c r="M31" s="29">
        <v>474.71114</v>
      </c>
      <c r="N31" s="33">
        <v>12176.22752</v>
      </c>
      <c r="O31" s="32">
        <v>1105.5562399999999</v>
      </c>
      <c r="P31" s="29">
        <v>36.024099999999997</v>
      </c>
      <c r="Q31" s="30">
        <v>1141.58034</v>
      </c>
      <c r="R31" s="29">
        <v>11247.02461</v>
      </c>
      <c r="S31" s="29">
        <v>440.68421000000001</v>
      </c>
      <c r="T31" s="33">
        <v>11687.70882</v>
      </c>
      <c r="U31" s="19">
        <f t="shared" si="1"/>
        <v>-35.42258094598931</v>
      </c>
      <c r="V31" s="25">
        <f t="shared" si="2"/>
        <v>4.1797644647345145</v>
      </c>
    </row>
    <row r="32" spans="1:22" ht="15" x14ac:dyDescent="0.2">
      <c r="A32" s="27" t="s">
        <v>9</v>
      </c>
      <c r="B32" s="28" t="s">
        <v>25</v>
      </c>
      <c r="C32" s="28" t="s">
        <v>37</v>
      </c>
      <c r="D32" s="28" t="s">
        <v>177</v>
      </c>
      <c r="E32" s="28" t="s">
        <v>90</v>
      </c>
      <c r="F32" s="28" t="s">
        <v>57</v>
      </c>
      <c r="G32" s="28" t="s">
        <v>91</v>
      </c>
      <c r="H32" s="31" t="s">
        <v>92</v>
      </c>
      <c r="I32" s="32">
        <v>61.293779999999998</v>
      </c>
      <c r="J32" s="29">
        <v>13.824076</v>
      </c>
      <c r="K32" s="30">
        <v>75.117856000000003</v>
      </c>
      <c r="L32" s="29">
        <v>877.43706299999997</v>
      </c>
      <c r="M32" s="29">
        <v>193.091903</v>
      </c>
      <c r="N32" s="33">
        <v>1070.5289660000001</v>
      </c>
      <c r="O32" s="32">
        <v>93.843376000000006</v>
      </c>
      <c r="P32" s="29">
        <v>26.933759999999999</v>
      </c>
      <c r="Q32" s="30">
        <v>120.777136</v>
      </c>
      <c r="R32" s="29">
        <v>1178.2096979999999</v>
      </c>
      <c r="S32" s="29">
        <v>311.98661499999997</v>
      </c>
      <c r="T32" s="33">
        <v>1490.1963129999999</v>
      </c>
      <c r="U32" s="19">
        <f t="shared" si="1"/>
        <v>-37.804572547572249</v>
      </c>
      <c r="V32" s="25">
        <f t="shared" si="2"/>
        <v>-28.161883326307745</v>
      </c>
    </row>
    <row r="33" spans="1:22" ht="15" x14ac:dyDescent="0.2">
      <c r="A33" s="27" t="s">
        <v>9</v>
      </c>
      <c r="B33" s="28" t="s">
        <v>25</v>
      </c>
      <c r="C33" s="28" t="s">
        <v>37</v>
      </c>
      <c r="D33" s="28" t="s">
        <v>177</v>
      </c>
      <c r="E33" s="28" t="s">
        <v>160</v>
      </c>
      <c r="F33" s="28" t="s">
        <v>57</v>
      </c>
      <c r="G33" s="28" t="s">
        <v>91</v>
      </c>
      <c r="H33" s="31" t="s">
        <v>161</v>
      </c>
      <c r="I33" s="32">
        <v>64.085136000000006</v>
      </c>
      <c r="J33" s="29">
        <v>14.923685000000001</v>
      </c>
      <c r="K33" s="30">
        <v>79.008820999999998</v>
      </c>
      <c r="L33" s="29">
        <v>676.02733699999999</v>
      </c>
      <c r="M33" s="29">
        <v>157.683188</v>
      </c>
      <c r="N33" s="33">
        <v>833.71052499999996</v>
      </c>
      <c r="O33" s="32">
        <v>0</v>
      </c>
      <c r="P33" s="29">
        <v>0</v>
      </c>
      <c r="Q33" s="30">
        <v>0</v>
      </c>
      <c r="R33" s="29">
        <v>0</v>
      </c>
      <c r="S33" s="29">
        <v>0</v>
      </c>
      <c r="T33" s="33">
        <v>0</v>
      </c>
      <c r="U33" s="18" t="s">
        <v>18</v>
      </c>
      <c r="V33" s="24" t="s">
        <v>18</v>
      </c>
    </row>
    <row r="34" spans="1:22" ht="15" x14ac:dyDescent="0.2">
      <c r="A34" s="27" t="s">
        <v>9</v>
      </c>
      <c r="B34" s="28" t="s">
        <v>25</v>
      </c>
      <c r="C34" s="28" t="s">
        <v>37</v>
      </c>
      <c r="D34" s="28" t="s">
        <v>177</v>
      </c>
      <c r="E34" s="28" t="s">
        <v>157</v>
      </c>
      <c r="F34" s="28" t="s">
        <v>57</v>
      </c>
      <c r="G34" s="28" t="s">
        <v>158</v>
      </c>
      <c r="H34" s="31" t="s">
        <v>159</v>
      </c>
      <c r="I34" s="32">
        <v>0</v>
      </c>
      <c r="J34" s="29">
        <v>0</v>
      </c>
      <c r="K34" s="30">
        <v>0</v>
      </c>
      <c r="L34" s="29">
        <v>73.094431</v>
      </c>
      <c r="M34" s="29">
        <v>14.699142</v>
      </c>
      <c r="N34" s="33">
        <v>87.793572999999995</v>
      </c>
      <c r="O34" s="32">
        <v>0</v>
      </c>
      <c r="P34" s="29">
        <v>0</v>
      </c>
      <c r="Q34" s="30">
        <v>0</v>
      </c>
      <c r="R34" s="29">
        <v>0</v>
      </c>
      <c r="S34" s="29">
        <v>0</v>
      </c>
      <c r="T34" s="33">
        <v>0</v>
      </c>
      <c r="U34" s="18" t="s">
        <v>18</v>
      </c>
      <c r="V34" s="24" t="s">
        <v>18</v>
      </c>
    </row>
    <row r="35" spans="1:22" ht="15" x14ac:dyDescent="0.2">
      <c r="A35" s="27" t="s">
        <v>9</v>
      </c>
      <c r="B35" s="28" t="s">
        <v>25</v>
      </c>
      <c r="C35" s="28" t="s">
        <v>37</v>
      </c>
      <c r="D35" s="28" t="s">
        <v>97</v>
      </c>
      <c r="E35" s="28" t="s">
        <v>98</v>
      </c>
      <c r="F35" s="28" t="s">
        <v>94</v>
      </c>
      <c r="G35" s="28" t="s">
        <v>99</v>
      </c>
      <c r="H35" s="31" t="s">
        <v>100</v>
      </c>
      <c r="I35" s="32">
        <v>239.84100000000001</v>
      </c>
      <c r="J35" s="29">
        <v>19.925304000000001</v>
      </c>
      <c r="K35" s="30">
        <v>259.76630399999999</v>
      </c>
      <c r="L35" s="29">
        <v>1734.3937209999999</v>
      </c>
      <c r="M35" s="29">
        <v>154.43937600000001</v>
      </c>
      <c r="N35" s="33">
        <v>1888.833097</v>
      </c>
      <c r="O35" s="32">
        <v>169.83174700000001</v>
      </c>
      <c r="P35" s="29">
        <v>10.961931999999999</v>
      </c>
      <c r="Q35" s="30">
        <v>180.793679</v>
      </c>
      <c r="R35" s="29">
        <v>1847.2394870000001</v>
      </c>
      <c r="S35" s="29">
        <v>123.91976</v>
      </c>
      <c r="T35" s="33">
        <v>1971.1592470000001</v>
      </c>
      <c r="U35" s="19">
        <f t="shared" si="1"/>
        <v>43.681076372144624</v>
      </c>
      <c r="V35" s="25">
        <f t="shared" si="2"/>
        <v>-4.176534702880863</v>
      </c>
    </row>
    <row r="36" spans="1:22" ht="15" x14ac:dyDescent="0.2">
      <c r="A36" s="27" t="s">
        <v>9</v>
      </c>
      <c r="B36" s="28" t="s">
        <v>25</v>
      </c>
      <c r="C36" s="28" t="s">
        <v>37</v>
      </c>
      <c r="D36" s="28" t="s">
        <v>101</v>
      </c>
      <c r="E36" s="28" t="s">
        <v>107</v>
      </c>
      <c r="F36" s="28" t="s">
        <v>29</v>
      </c>
      <c r="G36" s="28" t="s">
        <v>103</v>
      </c>
      <c r="H36" s="31" t="s">
        <v>106</v>
      </c>
      <c r="I36" s="32">
        <v>453.13200000000001</v>
      </c>
      <c r="J36" s="29">
        <v>43.223199999999999</v>
      </c>
      <c r="K36" s="30">
        <v>496.35520000000002</v>
      </c>
      <c r="L36" s="29">
        <v>5205.6899999999996</v>
      </c>
      <c r="M36" s="29">
        <v>624.6046</v>
      </c>
      <c r="N36" s="33">
        <v>5830.2946000000002</v>
      </c>
      <c r="O36" s="32">
        <v>701.51</v>
      </c>
      <c r="P36" s="29">
        <v>80.584900000000005</v>
      </c>
      <c r="Q36" s="30">
        <v>782.09490000000005</v>
      </c>
      <c r="R36" s="29">
        <v>7889.4570000000003</v>
      </c>
      <c r="S36" s="29">
        <v>1037.0387000000001</v>
      </c>
      <c r="T36" s="33">
        <v>8926.4956999999995</v>
      </c>
      <c r="U36" s="19">
        <f t="shared" si="1"/>
        <v>-36.535169836806247</v>
      </c>
      <c r="V36" s="25">
        <f t="shared" si="2"/>
        <v>-34.68551606427144</v>
      </c>
    </row>
    <row r="37" spans="1:22" ht="15" x14ac:dyDescent="0.2">
      <c r="A37" s="27" t="s">
        <v>9</v>
      </c>
      <c r="B37" s="28" t="s">
        <v>25</v>
      </c>
      <c r="C37" s="28" t="s">
        <v>37</v>
      </c>
      <c r="D37" s="28" t="s">
        <v>101</v>
      </c>
      <c r="E37" s="28" t="s">
        <v>105</v>
      </c>
      <c r="F37" s="28" t="s">
        <v>29</v>
      </c>
      <c r="G37" s="28" t="s">
        <v>103</v>
      </c>
      <c r="H37" s="31" t="s">
        <v>106</v>
      </c>
      <c r="I37" s="32">
        <v>195.86600000000001</v>
      </c>
      <c r="J37" s="29">
        <v>18.669899999999998</v>
      </c>
      <c r="K37" s="30">
        <v>214.5359</v>
      </c>
      <c r="L37" s="29">
        <v>1693.6759999999999</v>
      </c>
      <c r="M37" s="29">
        <v>199.70930000000001</v>
      </c>
      <c r="N37" s="33">
        <v>1893.3852999999999</v>
      </c>
      <c r="O37" s="32">
        <v>11.21</v>
      </c>
      <c r="P37" s="29">
        <v>1.3338000000000001</v>
      </c>
      <c r="Q37" s="30">
        <v>12.543799999999999</v>
      </c>
      <c r="R37" s="29">
        <v>358.56200000000001</v>
      </c>
      <c r="S37" s="29">
        <v>45.765099999999997</v>
      </c>
      <c r="T37" s="33">
        <v>404.32709999999997</v>
      </c>
      <c r="U37" s="18" t="s">
        <v>18</v>
      </c>
      <c r="V37" s="24" t="s">
        <v>18</v>
      </c>
    </row>
    <row r="38" spans="1:22" ht="15" x14ac:dyDescent="0.2">
      <c r="A38" s="27" t="s">
        <v>9</v>
      </c>
      <c r="B38" s="28" t="s">
        <v>25</v>
      </c>
      <c r="C38" s="28" t="s">
        <v>37</v>
      </c>
      <c r="D38" s="28" t="s">
        <v>101</v>
      </c>
      <c r="E38" s="28" t="s">
        <v>102</v>
      </c>
      <c r="F38" s="28" t="s">
        <v>29</v>
      </c>
      <c r="G38" s="28" t="s">
        <v>103</v>
      </c>
      <c r="H38" s="31" t="s">
        <v>104</v>
      </c>
      <c r="I38" s="32">
        <v>179.90199999999999</v>
      </c>
      <c r="J38" s="29">
        <v>50.78</v>
      </c>
      <c r="K38" s="30">
        <v>230.68199999999999</v>
      </c>
      <c r="L38" s="29">
        <v>1333.2180000000001</v>
      </c>
      <c r="M38" s="29">
        <v>492.12020000000001</v>
      </c>
      <c r="N38" s="33">
        <v>1825.3381999999999</v>
      </c>
      <c r="O38" s="32">
        <v>176.41</v>
      </c>
      <c r="P38" s="29">
        <v>53.679400000000001</v>
      </c>
      <c r="Q38" s="30">
        <v>230.08940000000001</v>
      </c>
      <c r="R38" s="29">
        <v>1601.989</v>
      </c>
      <c r="S38" s="29">
        <v>537.41229999999996</v>
      </c>
      <c r="T38" s="33">
        <v>2139.4013</v>
      </c>
      <c r="U38" s="19">
        <f t="shared" si="1"/>
        <v>0.25755206454534108</v>
      </c>
      <c r="V38" s="25">
        <f t="shared" si="2"/>
        <v>-14.679952751267377</v>
      </c>
    </row>
    <row r="39" spans="1:22" ht="15" x14ac:dyDescent="0.2">
      <c r="A39" s="27" t="s">
        <v>9</v>
      </c>
      <c r="B39" s="28" t="s">
        <v>25</v>
      </c>
      <c r="C39" s="28" t="s">
        <v>26</v>
      </c>
      <c r="D39" s="28" t="s">
        <v>202</v>
      </c>
      <c r="E39" s="28" t="s">
        <v>203</v>
      </c>
      <c r="F39" s="28" t="s">
        <v>29</v>
      </c>
      <c r="G39" s="28" t="s">
        <v>204</v>
      </c>
      <c r="H39" s="31" t="s">
        <v>205</v>
      </c>
      <c r="I39" s="32">
        <v>0</v>
      </c>
      <c r="J39" s="29">
        <v>0</v>
      </c>
      <c r="K39" s="30">
        <v>0</v>
      </c>
      <c r="L39" s="29">
        <v>10.445512000000001</v>
      </c>
      <c r="M39" s="29">
        <v>0</v>
      </c>
      <c r="N39" s="33">
        <v>10.445512000000001</v>
      </c>
      <c r="O39" s="32">
        <v>0</v>
      </c>
      <c r="P39" s="29">
        <v>0</v>
      </c>
      <c r="Q39" s="30">
        <v>0</v>
      </c>
      <c r="R39" s="29">
        <v>27.167657999999999</v>
      </c>
      <c r="S39" s="29">
        <v>0</v>
      </c>
      <c r="T39" s="33">
        <v>27.167657999999999</v>
      </c>
      <c r="U39" s="18" t="s">
        <v>18</v>
      </c>
      <c r="V39" s="25">
        <f t="shared" si="2"/>
        <v>-61.551665587074154</v>
      </c>
    </row>
    <row r="40" spans="1:22" ht="15" x14ac:dyDescent="0.2">
      <c r="A40" s="27" t="s">
        <v>9</v>
      </c>
      <c r="B40" s="28" t="s">
        <v>25</v>
      </c>
      <c r="C40" s="28" t="s">
        <v>37</v>
      </c>
      <c r="D40" s="28" t="s">
        <v>108</v>
      </c>
      <c r="E40" s="28" t="s">
        <v>109</v>
      </c>
      <c r="F40" s="28" t="s">
        <v>110</v>
      </c>
      <c r="G40" s="28" t="s">
        <v>111</v>
      </c>
      <c r="H40" s="31" t="s">
        <v>112</v>
      </c>
      <c r="I40" s="32">
        <v>137.52029899999999</v>
      </c>
      <c r="J40" s="29">
        <v>11.269893</v>
      </c>
      <c r="K40" s="30">
        <v>148.79019199999999</v>
      </c>
      <c r="L40" s="29">
        <v>1491.3021020000001</v>
      </c>
      <c r="M40" s="29">
        <v>170.322519</v>
      </c>
      <c r="N40" s="33">
        <v>1661.6246209999999</v>
      </c>
      <c r="O40" s="32">
        <v>159.23228399999999</v>
      </c>
      <c r="P40" s="29">
        <v>12.631762999999999</v>
      </c>
      <c r="Q40" s="30">
        <v>171.864047</v>
      </c>
      <c r="R40" s="29">
        <v>959.96177299999999</v>
      </c>
      <c r="S40" s="29">
        <v>99.096907000000002</v>
      </c>
      <c r="T40" s="33">
        <v>1059.0586800000001</v>
      </c>
      <c r="U40" s="19">
        <f t="shared" si="1"/>
        <v>-13.425643933544762</v>
      </c>
      <c r="V40" s="25">
        <f t="shared" si="2"/>
        <v>56.896369613815899</v>
      </c>
    </row>
    <row r="41" spans="1:22" ht="15" x14ac:dyDescent="0.2">
      <c r="A41" s="27" t="s">
        <v>9</v>
      </c>
      <c r="B41" s="28" t="s">
        <v>25</v>
      </c>
      <c r="C41" s="28" t="s">
        <v>37</v>
      </c>
      <c r="D41" s="28" t="s">
        <v>108</v>
      </c>
      <c r="E41" s="28" t="s">
        <v>182</v>
      </c>
      <c r="F41" s="28" t="s">
        <v>110</v>
      </c>
      <c r="G41" s="28" t="s">
        <v>111</v>
      </c>
      <c r="H41" s="31" t="s">
        <v>183</v>
      </c>
      <c r="I41" s="32">
        <v>0</v>
      </c>
      <c r="J41" s="29">
        <v>0</v>
      </c>
      <c r="K41" s="30">
        <v>0</v>
      </c>
      <c r="L41" s="29">
        <v>0</v>
      </c>
      <c r="M41" s="29">
        <v>20.603505999999999</v>
      </c>
      <c r="N41" s="33">
        <v>20.603505999999999</v>
      </c>
      <c r="O41" s="32">
        <v>0</v>
      </c>
      <c r="P41" s="29">
        <v>18.788544999999999</v>
      </c>
      <c r="Q41" s="30">
        <v>18.788544999999999</v>
      </c>
      <c r="R41" s="29">
        <v>0</v>
      </c>
      <c r="S41" s="29">
        <v>18.788544999999999</v>
      </c>
      <c r="T41" s="33">
        <v>18.788544999999999</v>
      </c>
      <c r="U41" s="18" t="s">
        <v>18</v>
      </c>
      <c r="V41" s="25">
        <f t="shared" si="2"/>
        <v>9.6599337521878326</v>
      </c>
    </row>
    <row r="42" spans="1:22" ht="15" x14ac:dyDescent="0.2">
      <c r="A42" s="27" t="s">
        <v>9</v>
      </c>
      <c r="B42" s="28" t="s">
        <v>25</v>
      </c>
      <c r="C42" s="28" t="s">
        <v>37</v>
      </c>
      <c r="D42" s="28" t="s">
        <v>108</v>
      </c>
      <c r="E42" s="28" t="s">
        <v>109</v>
      </c>
      <c r="F42" s="28" t="s">
        <v>110</v>
      </c>
      <c r="G42" s="28" t="s">
        <v>111</v>
      </c>
      <c r="H42" s="31" t="s">
        <v>112</v>
      </c>
      <c r="I42" s="32">
        <v>0</v>
      </c>
      <c r="J42" s="29">
        <v>0</v>
      </c>
      <c r="K42" s="30">
        <v>0</v>
      </c>
      <c r="L42" s="29">
        <v>0</v>
      </c>
      <c r="M42" s="29">
        <v>0</v>
      </c>
      <c r="N42" s="33">
        <v>0</v>
      </c>
      <c r="O42" s="32">
        <v>0</v>
      </c>
      <c r="P42" s="29">
        <v>0</v>
      </c>
      <c r="Q42" s="30">
        <v>0</v>
      </c>
      <c r="R42" s="29">
        <v>659.97923700000001</v>
      </c>
      <c r="S42" s="29">
        <v>41.275325000000002</v>
      </c>
      <c r="T42" s="33">
        <v>701.25456199999996</v>
      </c>
      <c r="U42" s="18" t="s">
        <v>18</v>
      </c>
      <c r="V42" s="24" t="s">
        <v>18</v>
      </c>
    </row>
    <row r="43" spans="1:22" ht="15" x14ac:dyDescent="0.2">
      <c r="A43" s="27" t="s">
        <v>9</v>
      </c>
      <c r="B43" s="28" t="s">
        <v>25</v>
      </c>
      <c r="C43" s="28" t="s">
        <v>37</v>
      </c>
      <c r="D43" s="28" t="s">
        <v>113</v>
      </c>
      <c r="E43" s="37" t="s">
        <v>114</v>
      </c>
      <c r="F43" s="28" t="s">
        <v>40</v>
      </c>
      <c r="G43" s="28" t="s">
        <v>41</v>
      </c>
      <c r="H43" s="31" t="s">
        <v>41</v>
      </c>
      <c r="I43" s="32">
        <v>132.67030299999999</v>
      </c>
      <c r="J43" s="29">
        <v>0</v>
      </c>
      <c r="K43" s="30">
        <v>132.67030299999999</v>
      </c>
      <c r="L43" s="29">
        <v>1257.5219509999999</v>
      </c>
      <c r="M43" s="29">
        <v>0</v>
      </c>
      <c r="N43" s="33">
        <v>1257.5219509999999</v>
      </c>
      <c r="O43" s="32">
        <v>77.465103999999997</v>
      </c>
      <c r="P43" s="29">
        <v>0</v>
      </c>
      <c r="Q43" s="30">
        <v>77.465103999999997</v>
      </c>
      <c r="R43" s="29">
        <v>859.94221400000004</v>
      </c>
      <c r="S43" s="29">
        <v>0</v>
      </c>
      <c r="T43" s="33">
        <v>859.94221400000004</v>
      </c>
      <c r="U43" s="19">
        <f t="shared" si="1"/>
        <v>71.264603220567537</v>
      </c>
      <c r="V43" s="25">
        <f t="shared" si="2"/>
        <v>46.233308532519587</v>
      </c>
    </row>
    <row r="44" spans="1:22" ht="15" x14ac:dyDescent="0.2">
      <c r="A44" s="27" t="s">
        <v>9</v>
      </c>
      <c r="B44" s="28" t="s">
        <v>25</v>
      </c>
      <c r="C44" s="28" t="s">
        <v>26</v>
      </c>
      <c r="D44" s="28" t="s">
        <v>115</v>
      </c>
      <c r="E44" s="28" t="s">
        <v>116</v>
      </c>
      <c r="F44" s="28" t="s">
        <v>29</v>
      </c>
      <c r="G44" s="28" t="s">
        <v>78</v>
      </c>
      <c r="H44" s="31" t="s">
        <v>117</v>
      </c>
      <c r="I44" s="32">
        <v>288.15112199999999</v>
      </c>
      <c r="J44" s="29">
        <v>9.309132</v>
      </c>
      <c r="K44" s="30">
        <v>297.46025400000002</v>
      </c>
      <c r="L44" s="29">
        <v>2381.4515379999998</v>
      </c>
      <c r="M44" s="29">
        <v>68.443386000000004</v>
      </c>
      <c r="N44" s="33">
        <v>2449.8949240000002</v>
      </c>
      <c r="O44" s="32">
        <v>418.22546399999999</v>
      </c>
      <c r="P44" s="29">
        <v>10.352575999999999</v>
      </c>
      <c r="Q44" s="30">
        <v>428.57803999999999</v>
      </c>
      <c r="R44" s="29">
        <v>2141.2022860000002</v>
      </c>
      <c r="S44" s="29">
        <v>55.4375</v>
      </c>
      <c r="T44" s="33">
        <v>2196.6397870000001</v>
      </c>
      <c r="U44" s="19">
        <f t="shared" si="1"/>
        <v>-30.593678108192378</v>
      </c>
      <c r="V44" s="25">
        <f t="shared" si="2"/>
        <v>11.529206495247735</v>
      </c>
    </row>
    <row r="45" spans="1:22" ht="15" x14ac:dyDescent="0.2">
      <c r="A45" s="27" t="s">
        <v>9</v>
      </c>
      <c r="B45" s="28" t="s">
        <v>25</v>
      </c>
      <c r="C45" s="28" t="s">
        <v>26</v>
      </c>
      <c r="D45" s="28" t="s">
        <v>191</v>
      </c>
      <c r="E45" s="37" t="s">
        <v>192</v>
      </c>
      <c r="F45" s="28" t="s">
        <v>29</v>
      </c>
      <c r="G45" s="28" t="s">
        <v>193</v>
      </c>
      <c r="H45" s="31" t="s">
        <v>194</v>
      </c>
      <c r="I45" s="32">
        <v>0</v>
      </c>
      <c r="J45" s="29">
        <v>0</v>
      </c>
      <c r="K45" s="30">
        <v>0</v>
      </c>
      <c r="L45" s="29">
        <v>0</v>
      </c>
      <c r="M45" s="29">
        <v>0.3</v>
      </c>
      <c r="N45" s="33">
        <v>0.3</v>
      </c>
      <c r="O45" s="32">
        <v>0</v>
      </c>
      <c r="P45" s="29">
        <v>0</v>
      </c>
      <c r="Q45" s="30">
        <v>0</v>
      </c>
      <c r="R45" s="29">
        <v>0</v>
      </c>
      <c r="S45" s="29">
        <v>0</v>
      </c>
      <c r="T45" s="33">
        <v>0</v>
      </c>
      <c r="U45" s="18" t="s">
        <v>18</v>
      </c>
      <c r="V45" s="24" t="s">
        <v>18</v>
      </c>
    </row>
    <row r="46" spans="1:22" ht="15" x14ac:dyDescent="0.2">
      <c r="A46" s="27" t="s">
        <v>9</v>
      </c>
      <c r="B46" s="28" t="s">
        <v>25</v>
      </c>
      <c r="C46" s="28" t="s">
        <v>37</v>
      </c>
      <c r="D46" s="28" t="s">
        <v>118</v>
      </c>
      <c r="E46" s="37" t="s">
        <v>119</v>
      </c>
      <c r="F46" s="28" t="s">
        <v>52</v>
      </c>
      <c r="G46" s="28" t="s">
        <v>52</v>
      </c>
      <c r="H46" s="31" t="s">
        <v>120</v>
      </c>
      <c r="I46" s="32">
        <v>1242.7178120000001</v>
      </c>
      <c r="J46" s="29">
        <v>82.003079</v>
      </c>
      <c r="K46" s="30">
        <v>1324.7208909999999</v>
      </c>
      <c r="L46" s="29">
        <v>17334.092312000001</v>
      </c>
      <c r="M46" s="29">
        <v>2995.8979210000002</v>
      </c>
      <c r="N46" s="33">
        <v>20329.990232</v>
      </c>
      <c r="O46" s="32">
        <v>1953.165348</v>
      </c>
      <c r="P46" s="29">
        <v>325.03864099999998</v>
      </c>
      <c r="Q46" s="30">
        <v>2278.2039890000001</v>
      </c>
      <c r="R46" s="29">
        <v>16240.676899</v>
      </c>
      <c r="S46" s="29">
        <v>2510.1693850000001</v>
      </c>
      <c r="T46" s="33">
        <v>18750.846283999999</v>
      </c>
      <c r="U46" s="19">
        <f t="shared" si="1"/>
        <v>-41.852402269672261</v>
      </c>
      <c r="V46" s="25">
        <f t="shared" si="2"/>
        <v>8.4217209403901769</v>
      </c>
    </row>
    <row r="47" spans="1:22" ht="15" x14ac:dyDescent="0.2">
      <c r="A47" s="27" t="s">
        <v>9</v>
      </c>
      <c r="B47" s="28" t="s">
        <v>25</v>
      </c>
      <c r="C47" s="28" t="s">
        <v>37</v>
      </c>
      <c r="D47" s="28" t="s">
        <v>121</v>
      </c>
      <c r="E47" s="37" t="s">
        <v>123</v>
      </c>
      <c r="F47" s="28" t="s">
        <v>52</v>
      </c>
      <c r="G47" s="28" t="s">
        <v>52</v>
      </c>
      <c r="H47" s="31" t="s">
        <v>122</v>
      </c>
      <c r="I47" s="32">
        <v>2674.2051940000001</v>
      </c>
      <c r="J47" s="29">
        <v>148.52980199999999</v>
      </c>
      <c r="K47" s="30">
        <v>2822.7349960000001</v>
      </c>
      <c r="L47" s="29">
        <v>23325.297772999998</v>
      </c>
      <c r="M47" s="29">
        <v>1578.1441910000001</v>
      </c>
      <c r="N47" s="33">
        <v>24903.441964000001</v>
      </c>
      <c r="O47" s="32">
        <v>1750.2204999999999</v>
      </c>
      <c r="P47" s="29">
        <v>114.01761999999999</v>
      </c>
      <c r="Q47" s="30">
        <v>1864.23812</v>
      </c>
      <c r="R47" s="29">
        <v>18897.339749999999</v>
      </c>
      <c r="S47" s="29">
        <v>1523.24001</v>
      </c>
      <c r="T47" s="33">
        <v>20420.579760000001</v>
      </c>
      <c r="U47" s="19">
        <f t="shared" si="1"/>
        <v>51.414938130328558</v>
      </c>
      <c r="V47" s="25">
        <f t="shared" si="2"/>
        <v>21.952668615124573</v>
      </c>
    </row>
    <row r="48" spans="1:22" ht="15" x14ac:dyDescent="0.2">
      <c r="A48" s="27" t="s">
        <v>9</v>
      </c>
      <c r="B48" s="28" t="s">
        <v>25</v>
      </c>
      <c r="C48" s="28" t="s">
        <v>37</v>
      </c>
      <c r="D48" s="28" t="s">
        <v>124</v>
      </c>
      <c r="E48" s="28" t="s">
        <v>126</v>
      </c>
      <c r="F48" s="28" t="s">
        <v>94</v>
      </c>
      <c r="G48" s="28" t="s">
        <v>95</v>
      </c>
      <c r="H48" s="31" t="s">
        <v>127</v>
      </c>
      <c r="I48" s="32">
        <v>0</v>
      </c>
      <c r="J48" s="29">
        <v>840.61739999999998</v>
      </c>
      <c r="K48" s="30">
        <v>840.61739999999998</v>
      </c>
      <c r="L48" s="29">
        <v>4564.5811000000003</v>
      </c>
      <c r="M48" s="29">
        <v>4405.6031000000003</v>
      </c>
      <c r="N48" s="33">
        <v>8970.1841999999997</v>
      </c>
      <c r="O48" s="32">
        <v>673.86400000000003</v>
      </c>
      <c r="P48" s="29">
        <v>71.745599999999996</v>
      </c>
      <c r="Q48" s="30">
        <v>745.6096</v>
      </c>
      <c r="R48" s="29">
        <v>5329.2209999999995</v>
      </c>
      <c r="S48" s="29">
        <v>3558.4034000000001</v>
      </c>
      <c r="T48" s="33">
        <v>8887.6244000000006</v>
      </c>
      <c r="U48" s="19">
        <f t="shared" si="1"/>
        <v>12.742298382424266</v>
      </c>
      <c r="V48" s="25">
        <f t="shared" si="2"/>
        <v>0.92892989492219247</v>
      </c>
    </row>
    <row r="49" spans="1:22" ht="15" x14ac:dyDescent="0.2">
      <c r="A49" s="27" t="s">
        <v>9</v>
      </c>
      <c r="B49" s="28" t="s">
        <v>25</v>
      </c>
      <c r="C49" s="28" t="s">
        <v>37</v>
      </c>
      <c r="D49" s="28" t="s">
        <v>124</v>
      </c>
      <c r="E49" s="37" t="s">
        <v>226</v>
      </c>
      <c r="F49" s="28" t="s">
        <v>94</v>
      </c>
      <c r="G49" s="28" t="s">
        <v>125</v>
      </c>
      <c r="H49" s="31" t="s">
        <v>125</v>
      </c>
      <c r="I49" s="32">
        <v>196.3442</v>
      </c>
      <c r="J49" s="29">
        <v>67.052899999999994</v>
      </c>
      <c r="K49" s="30">
        <v>263.39710000000002</v>
      </c>
      <c r="L49" s="29">
        <v>2485.9684000000002</v>
      </c>
      <c r="M49" s="29">
        <v>771.36671999999999</v>
      </c>
      <c r="N49" s="33">
        <v>3257.3351200000002</v>
      </c>
      <c r="O49" s="32">
        <v>67.808400000000006</v>
      </c>
      <c r="P49" s="29">
        <v>17.642499999999998</v>
      </c>
      <c r="Q49" s="30">
        <v>85.450900000000004</v>
      </c>
      <c r="R49" s="29">
        <v>5511.0601999999999</v>
      </c>
      <c r="S49" s="29">
        <v>1051.8783000000001</v>
      </c>
      <c r="T49" s="33">
        <v>6562.9385000000002</v>
      </c>
      <c r="U49" s="18" t="s">
        <v>18</v>
      </c>
      <c r="V49" s="25">
        <f t="shared" si="2"/>
        <v>-50.367733599819651</v>
      </c>
    </row>
    <row r="50" spans="1:22" ht="15" x14ac:dyDescent="0.2">
      <c r="A50" s="27" t="s">
        <v>9</v>
      </c>
      <c r="B50" s="28" t="s">
        <v>25</v>
      </c>
      <c r="C50" s="28" t="s">
        <v>37</v>
      </c>
      <c r="D50" s="28" t="s">
        <v>124</v>
      </c>
      <c r="E50" s="37" t="s">
        <v>128</v>
      </c>
      <c r="F50" s="28" t="s">
        <v>94</v>
      </c>
      <c r="G50" s="28" t="s">
        <v>95</v>
      </c>
      <c r="H50" s="31" t="s">
        <v>127</v>
      </c>
      <c r="I50" s="32">
        <v>0</v>
      </c>
      <c r="J50" s="29">
        <v>30.654699999999998</v>
      </c>
      <c r="K50" s="30">
        <v>30.654699999999998</v>
      </c>
      <c r="L50" s="29">
        <v>111.907</v>
      </c>
      <c r="M50" s="29">
        <v>167.3837</v>
      </c>
      <c r="N50" s="33">
        <v>279.29070000000002</v>
      </c>
      <c r="O50" s="32">
        <v>9.4320000000000004</v>
      </c>
      <c r="P50" s="29">
        <v>0.95330000000000004</v>
      </c>
      <c r="Q50" s="30">
        <v>10.385300000000001</v>
      </c>
      <c r="R50" s="29">
        <v>178.74340000000001</v>
      </c>
      <c r="S50" s="29">
        <v>101.33750000000001</v>
      </c>
      <c r="T50" s="33">
        <v>280.08089999999999</v>
      </c>
      <c r="U50" s="18" t="s">
        <v>18</v>
      </c>
      <c r="V50" s="25">
        <f t="shared" si="2"/>
        <v>-0.282132769496235</v>
      </c>
    </row>
    <row r="51" spans="1:22" ht="15" x14ac:dyDescent="0.2">
      <c r="A51" s="27" t="s">
        <v>9</v>
      </c>
      <c r="B51" s="28" t="s">
        <v>25</v>
      </c>
      <c r="C51" s="28" t="s">
        <v>37</v>
      </c>
      <c r="D51" s="28" t="s">
        <v>195</v>
      </c>
      <c r="E51" s="28" t="s">
        <v>196</v>
      </c>
      <c r="F51" s="28" t="s">
        <v>29</v>
      </c>
      <c r="G51" s="28" t="s">
        <v>103</v>
      </c>
      <c r="H51" s="31" t="s">
        <v>148</v>
      </c>
      <c r="I51" s="32">
        <v>0</v>
      </c>
      <c r="J51" s="29">
        <v>0</v>
      </c>
      <c r="K51" s="30">
        <v>0</v>
      </c>
      <c r="L51" s="29">
        <v>846.21931700000005</v>
      </c>
      <c r="M51" s="29">
        <v>320.10979099999997</v>
      </c>
      <c r="N51" s="33">
        <v>1166.3291079999999</v>
      </c>
      <c r="O51" s="32">
        <v>0</v>
      </c>
      <c r="P51" s="29">
        <v>0</v>
      </c>
      <c r="Q51" s="30">
        <v>0</v>
      </c>
      <c r="R51" s="29">
        <v>0</v>
      </c>
      <c r="S51" s="29">
        <v>0</v>
      </c>
      <c r="T51" s="33">
        <v>0</v>
      </c>
      <c r="U51" s="18" t="s">
        <v>18</v>
      </c>
      <c r="V51" s="24" t="s">
        <v>18</v>
      </c>
    </row>
    <row r="52" spans="1:22" ht="15" x14ac:dyDescent="0.2">
      <c r="A52" s="27" t="s">
        <v>9</v>
      </c>
      <c r="B52" s="28" t="s">
        <v>25</v>
      </c>
      <c r="C52" s="28" t="s">
        <v>37</v>
      </c>
      <c r="D52" s="28" t="s">
        <v>129</v>
      </c>
      <c r="E52" s="28" t="s">
        <v>130</v>
      </c>
      <c r="F52" s="28" t="s">
        <v>65</v>
      </c>
      <c r="G52" s="28" t="s">
        <v>131</v>
      </c>
      <c r="H52" s="31" t="s">
        <v>131</v>
      </c>
      <c r="I52" s="32">
        <v>625.81867599999998</v>
      </c>
      <c r="J52" s="29">
        <v>4.405151</v>
      </c>
      <c r="K52" s="30">
        <v>630.22382700000003</v>
      </c>
      <c r="L52" s="29">
        <v>8107.5450520000004</v>
      </c>
      <c r="M52" s="29">
        <v>65.046283000000003</v>
      </c>
      <c r="N52" s="33">
        <v>8172.5913350000001</v>
      </c>
      <c r="O52" s="32">
        <v>654.42410900000004</v>
      </c>
      <c r="P52" s="29">
        <v>4.4356900000000001</v>
      </c>
      <c r="Q52" s="30">
        <v>658.85979799999996</v>
      </c>
      <c r="R52" s="29">
        <v>8925.2852500000008</v>
      </c>
      <c r="S52" s="29">
        <v>82.853049999999996</v>
      </c>
      <c r="T52" s="33">
        <v>9008.1383000000005</v>
      </c>
      <c r="U52" s="19">
        <f t="shared" si="1"/>
        <v>-4.3462920467944421</v>
      </c>
      <c r="V52" s="25">
        <f t="shared" si="2"/>
        <v>-9.2754677734021911</v>
      </c>
    </row>
    <row r="53" spans="1:22" ht="15" x14ac:dyDescent="0.2">
      <c r="A53" s="27" t="s">
        <v>9</v>
      </c>
      <c r="B53" s="28" t="s">
        <v>25</v>
      </c>
      <c r="C53" s="28" t="s">
        <v>37</v>
      </c>
      <c r="D53" s="28" t="s">
        <v>132</v>
      </c>
      <c r="E53" s="28" t="s">
        <v>133</v>
      </c>
      <c r="F53" s="28" t="s">
        <v>94</v>
      </c>
      <c r="G53" s="28" t="s">
        <v>134</v>
      </c>
      <c r="H53" s="31" t="s">
        <v>134</v>
      </c>
      <c r="I53" s="32">
        <v>250.721475</v>
      </c>
      <c r="J53" s="29">
        <v>62.901853000000003</v>
      </c>
      <c r="K53" s="30">
        <v>313.62332800000001</v>
      </c>
      <c r="L53" s="29">
        <v>2791.7901360000001</v>
      </c>
      <c r="M53" s="29">
        <v>734.09034999999994</v>
      </c>
      <c r="N53" s="33">
        <v>3525.880486</v>
      </c>
      <c r="O53" s="32">
        <v>282.50356699999998</v>
      </c>
      <c r="P53" s="29">
        <v>68.207910999999996</v>
      </c>
      <c r="Q53" s="30">
        <v>350.711478</v>
      </c>
      <c r="R53" s="29">
        <v>3411.578082</v>
      </c>
      <c r="S53" s="29">
        <v>825.86969499999998</v>
      </c>
      <c r="T53" s="33">
        <v>4237.4477770000003</v>
      </c>
      <c r="U53" s="19">
        <f t="shared" si="1"/>
        <v>-10.57511724780219</v>
      </c>
      <c r="V53" s="25">
        <f t="shared" si="2"/>
        <v>-16.792355409363203</v>
      </c>
    </row>
    <row r="54" spans="1:22" ht="15" x14ac:dyDescent="0.2">
      <c r="A54" s="27" t="s">
        <v>9</v>
      </c>
      <c r="B54" s="28" t="s">
        <v>25</v>
      </c>
      <c r="C54" s="28" t="s">
        <v>26</v>
      </c>
      <c r="D54" s="28" t="s">
        <v>136</v>
      </c>
      <c r="E54" s="28" t="s">
        <v>137</v>
      </c>
      <c r="F54" s="28" t="s">
        <v>29</v>
      </c>
      <c r="G54" s="28" t="s">
        <v>30</v>
      </c>
      <c r="H54" s="31" t="s">
        <v>31</v>
      </c>
      <c r="I54" s="32">
        <v>45.024000000000001</v>
      </c>
      <c r="J54" s="29">
        <v>6.0818000000000003</v>
      </c>
      <c r="K54" s="30">
        <v>51.105800000000002</v>
      </c>
      <c r="L54" s="29">
        <v>664.40211799999997</v>
      </c>
      <c r="M54" s="29">
        <v>51.367348999999997</v>
      </c>
      <c r="N54" s="33">
        <v>715.76946699999996</v>
      </c>
      <c r="O54" s="32">
        <v>135.1584</v>
      </c>
      <c r="P54" s="29">
        <v>6.8401300000000003</v>
      </c>
      <c r="Q54" s="30">
        <v>141.99852999999999</v>
      </c>
      <c r="R54" s="29">
        <v>702.75848699999995</v>
      </c>
      <c r="S54" s="29">
        <v>21.773278000000001</v>
      </c>
      <c r="T54" s="33">
        <v>724.53176499999995</v>
      </c>
      <c r="U54" s="19">
        <f t="shared" si="1"/>
        <v>-64.009627423607824</v>
      </c>
      <c r="V54" s="25">
        <f t="shared" si="2"/>
        <v>-1.2093738912882568</v>
      </c>
    </row>
    <row r="55" spans="1:22" ht="15" x14ac:dyDescent="0.2">
      <c r="A55" s="27" t="s">
        <v>9</v>
      </c>
      <c r="B55" s="28" t="s">
        <v>25</v>
      </c>
      <c r="C55" s="28" t="s">
        <v>26</v>
      </c>
      <c r="D55" s="28" t="s">
        <v>178</v>
      </c>
      <c r="E55" s="28" t="s">
        <v>179</v>
      </c>
      <c r="F55" s="28" t="s">
        <v>29</v>
      </c>
      <c r="G55" s="28" t="s">
        <v>78</v>
      </c>
      <c r="H55" s="31" t="s">
        <v>180</v>
      </c>
      <c r="I55" s="32">
        <v>16.5</v>
      </c>
      <c r="J55" s="29">
        <v>0</v>
      </c>
      <c r="K55" s="30">
        <v>16.5</v>
      </c>
      <c r="L55" s="29">
        <v>156.61545000000001</v>
      </c>
      <c r="M55" s="29">
        <v>0</v>
      </c>
      <c r="N55" s="33">
        <v>156.61545000000001</v>
      </c>
      <c r="O55" s="32">
        <v>0</v>
      </c>
      <c r="P55" s="29">
        <v>0</v>
      </c>
      <c r="Q55" s="30">
        <v>0</v>
      </c>
      <c r="R55" s="29">
        <v>0</v>
      </c>
      <c r="S55" s="29">
        <v>0</v>
      </c>
      <c r="T55" s="33">
        <v>0</v>
      </c>
      <c r="U55" s="18" t="s">
        <v>18</v>
      </c>
      <c r="V55" s="24" t="s">
        <v>18</v>
      </c>
    </row>
    <row r="56" spans="1:22" ht="15" x14ac:dyDescent="0.2">
      <c r="A56" s="27" t="s">
        <v>9</v>
      </c>
      <c r="B56" s="28" t="s">
        <v>25</v>
      </c>
      <c r="C56" s="28" t="s">
        <v>37</v>
      </c>
      <c r="D56" s="28" t="s">
        <v>175</v>
      </c>
      <c r="E56" s="28" t="s">
        <v>176</v>
      </c>
      <c r="F56" s="28" t="s">
        <v>29</v>
      </c>
      <c r="G56" s="28" t="s">
        <v>78</v>
      </c>
      <c r="H56" s="31" t="s">
        <v>117</v>
      </c>
      <c r="I56" s="32">
        <v>0</v>
      </c>
      <c r="J56" s="29">
        <v>0</v>
      </c>
      <c r="K56" s="30">
        <v>0</v>
      </c>
      <c r="L56" s="29">
        <v>0</v>
      </c>
      <c r="M56" s="29">
        <v>0</v>
      </c>
      <c r="N56" s="33">
        <v>0</v>
      </c>
      <c r="O56" s="32">
        <v>313.665841</v>
      </c>
      <c r="P56" s="29">
        <v>0</v>
      </c>
      <c r="Q56" s="30">
        <v>313.665841</v>
      </c>
      <c r="R56" s="29">
        <v>810.63551299999995</v>
      </c>
      <c r="S56" s="29">
        <v>0</v>
      </c>
      <c r="T56" s="33">
        <v>810.63551299999995</v>
      </c>
      <c r="U56" s="18" t="s">
        <v>18</v>
      </c>
      <c r="V56" s="24" t="s">
        <v>18</v>
      </c>
    </row>
    <row r="57" spans="1:22" ht="15" x14ac:dyDescent="0.2">
      <c r="A57" s="27" t="s">
        <v>9</v>
      </c>
      <c r="B57" s="28" t="s">
        <v>25</v>
      </c>
      <c r="C57" s="28" t="s">
        <v>26</v>
      </c>
      <c r="D57" s="28" t="s">
        <v>138</v>
      </c>
      <c r="E57" s="28" t="s">
        <v>30</v>
      </c>
      <c r="F57" s="28" t="s">
        <v>29</v>
      </c>
      <c r="G57" s="28" t="s">
        <v>30</v>
      </c>
      <c r="H57" s="31" t="s">
        <v>139</v>
      </c>
      <c r="I57" s="32">
        <v>0</v>
      </c>
      <c r="J57" s="29">
        <v>0</v>
      </c>
      <c r="K57" s="30">
        <v>0</v>
      </c>
      <c r="L57" s="29">
        <v>163.16760600000001</v>
      </c>
      <c r="M57" s="29">
        <v>0</v>
      </c>
      <c r="N57" s="33">
        <v>163.16760600000001</v>
      </c>
      <c r="O57" s="32">
        <v>26.4</v>
      </c>
      <c r="P57" s="29">
        <v>0</v>
      </c>
      <c r="Q57" s="30">
        <v>26.4</v>
      </c>
      <c r="R57" s="29">
        <v>310.25755199999998</v>
      </c>
      <c r="S57" s="29">
        <v>0</v>
      </c>
      <c r="T57" s="33">
        <v>310.25755199999998</v>
      </c>
      <c r="U57" s="18" t="s">
        <v>18</v>
      </c>
      <c r="V57" s="25">
        <f t="shared" si="2"/>
        <v>-47.408981683707729</v>
      </c>
    </row>
    <row r="58" spans="1:22" ht="15" x14ac:dyDescent="0.2">
      <c r="A58" s="27" t="s">
        <v>9</v>
      </c>
      <c r="B58" s="28" t="s">
        <v>25</v>
      </c>
      <c r="C58" s="28" t="s">
        <v>37</v>
      </c>
      <c r="D58" s="28" t="s">
        <v>163</v>
      </c>
      <c r="E58" s="28" t="s">
        <v>135</v>
      </c>
      <c r="F58" s="28" t="s">
        <v>29</v>
      </c>
      <c r="G58" s="28" t="s">
        <v>61</v>
      </c>
      <c r="H58" s="31" t="s">
        <v>173</v>
      </c>
      <c r="I58" s="32">
        <v>109.41719999999999</v>
      </c>
      <c r="J58" s="29">
        <v>25.800104999999999</v>
      </c>
      <c r="K58" s="30">
        <v>135.21730500000001</v>
      </c>
      <c r="L58" s="29">
        <v>1487.485461</v>
      </c>
      <c r="M58" s="29">
        <v>372.127926</v>
      </c>
      <c r="N58" s="33">
        <v>1859.6133870000001</v>
      </c>
      <c r="O58" s="32">
        <v>104.496475</v>
      </c>
      <c r="P58" s="29">
        <v>34.588479999999997</v>
      </c>
      <c r="Q58" s="30">
        <v>139.08495500000001</v>
      </c>
      <c r="R58" s="29">
        <v>962.894814</v>
      </c>
      <c r="S58" s="29">
        <v>329.55245100000002</v>
      </c>
      <c r="T58" s="33">
        <v>1292.447265</v>
      </c>
      <c r="U58" s="19">
        <f t="shared" si="1"/>
        <v>-2.7807824361736344</v>
      </c>
      <c r="V58" s="25">
        <f t="shared" si="2"/>
        <v>43.883115184587453</v>
      </c>
    </row>
    <row r="59" spans="1:22" ht="15" x14ac:dyDescent="0.2">
      <c r="A59" s="27" t="s">
        <v>9</v>
      </c>
      <c r="B59" s="28" t="s">
        <v>25</v>
      </c>
      <c r="C59" s="28" t="s">
        <v>37</v>
      </c>
      <c r="D59" s="28" t="s">
        <v>164</v>
      </c>
      <c r="E59" s="28" t="s">
        <v>93</v>
      </c>
      <c r="F59" s="28" t="s">
        <v>94</v>
      </c>
      <c r="G59" s="28" t="s">
        <v>95</v>
      </c>
      <c r="H59" s="31" t="s">
        <v>96</v>
      </c>
      <c r="I59" s="32">
        <v>91.448639999999997</v>
      </c>
      <c r="J59" s="29">
        <v>13.196152</v>
      </c>
      <c r="K59" s="30">
        <v>104.644792</v>
      </c>
      <c r="L59" s="29">
        <v>821.78669100000002</v>
      </c>
      <c r="M59" s="29">
        <v>109.80049</v>
      </c>
      <c r="N59" s="33">
        <v>931.58718199999998</v>
      </c>
      <c r="O59" s="32">
        <v>97.123048999999995</v>
      </c>
      <c r="P59" s="29">
        <v>25.627873999999998</v>
      </c>
      <c r="Q59" s="30">
        <v>122.750923</v>
      </c>
      <c r="R59" s="29">
        <v>1289.759945</v>
      </c>
      <c r="S59" s="29">
        <v>223.73766000000001</v>
      </c>
      <c r="T59" s="33">
        <v>1513.4976039999999</v>
      </c>
      <c r="U59" s="19">
        <f t="shared" si="1"/>
        <v>-14.750301307306668</v>
      </c>
      <c r="V59" s="25">
        <f t="shared" si="2"/>
        <v>-38.448057034386949</v>
      </c>
    </row>
    <row r="60" spans="1:22" ht="15" x14ac:dyDescent="0.2">
      <c r="A60" s="27" t="s">
        <v>9</v>
      </c>
      <c r="B60" s="28" t="s">
        <v>25</v>
      </c>
      <c r="C60" s="28" t="s">
        <v>37</v>
      </c>
      <c r="D60" s="28" t="s">
        <v>187</v>
      </c>
      <c r="E60" s="28" t="s">
        <v>140</v>
      </c>
      <c r="F60" s="28" t="s">
        <v>52</v>
      </c>
      <c r="G60" s="28" t="s">
        <v>52</v>
      </c>
      <c r="H60" s="31" t="s">
        <v>122</v>
      </c>
      <c r="I60" s="32">
        <v>482.923992</v>
      </c>
      <c r="J60" s="29">
        <v>132.53767099999999</v>
      </c>
      <c r="K60" s="30">
        <v>615.46166300000004</v>
      </c>
      <c r="L60" s="29">
        <v>4368.8409650000003</v>
      </c>
      <c r="M60" s="29">
        <v>1054.920584</v>
      </c>
      <c r="N60" s="33">
        <v>5423.7615489999998</v>
      </c>
      <c r="O60" s="32">
        <v>0</v>
      </c>
      <c r="P60" s="29">
        <v>0</v>
      </c>
      <c r="Q60" s="30">
        <v>0</v>
      </c>
      <c r="R60" s="29">
        <v>0</v>
      </c>
      <c r="S60" s="29">
        <v>0</v>
      </c>
      <c r="T60" s="33">
        <v>0</v>
      </c>
      <c r="U60" s="18" t="s">
        <v>18</v>
      </c>
      <c r="V60" s="24" t="s">
        <v>18</v>
      </c>
    </row>
    <row r="61" spans="1:22" ht="15" x14ac:dyDescent="0.2">
      <c r="A61" s="27" t="s">
        <v>9</v>
      </c>
      <c r="B61" s="28" t="s">
        <v>25</v>
      </c>
      <c r="C61" s="28" t="s">
        <v>37</v>
      </c>
      <c r="D61" s="28" t="s">
        <v>206</v>
      </c>
      <c r="E61" s="37" t="s">
        <v>207</v>
      </c>
      <c r="F61" s="28" t="s">
        <v>57</v>
      </c>
      <c r="G61" s="28" t="s">
        <v>58</v>
      </c>
      <c r="H61" s="31" t="s">
        <v>208</v>
      </c>
      <c r="I61" s="32">
        <v>0</v>
      </c>
      <c r="J61" s="29">
        <v>5.7</v>
      </c>
      <c r="K61" s="30">
        <v>5.7</v>
      </c>
      <c r="L61" s="29">
        <v>0</v>
      </c>
      <c r="M61" s="29">
        <v>10.76</v>
      </c>
      <c r="N61" s="33">
        <v>10.76</v>
      </c>
      <c r="O61" s="32">
        <v>0</v>
      </c>
      <c r="P61" s="29">
        <v>0</v>
      </c>
      <c r="Q61" s="30">
        <v>0</v>
      </c>
      <c r="R61" s="29">
        <v>0</v>
      </c>
      <c r="S61" s="29">
        <v>0</v>
      </c>
      <c r="T61" s="33">
        <v>0</v>
      </c>
      <c r="U61" s="18" t="s">
        <v>18</v>
      </c>
      <c r="V61" s="24" t="s">
        <v>18</v>
      </c>
    </row>
    <row r="62" spans="1:22" ht="15" x14ac:dyDescent="0.2">
      <c r="A62" s="27" t="s">
        <v>9</v>
      </c>
      <c r="B62" s="28" t="s">
        <v>25</v>
      </c>
      <c r="C62" s="28" t="s">
        <v>26</v>
      </c>
      <c r="D62" s="28" t="s">
        <v>212</v>
      </c>
      <c r="E62" s="28" t="s">
        <v>213</v>
      </c>
      <c r="F62" s="28" t="s">
        <v>40</v>
      </c>
      <c r="G62" s="28" t="s">
        <v>40</v>
      </c>
      <c r="H62" s="31" t="s">
        <v>214</v>
      </c>
      <c r="I62" s="32">
        <v>0</v>
      </c>
      <c r="J62" s="29">
        <v>0</v>
      </c>
      <c r="K62" s="30">
        <v>0</v>
      </c>
      <c r="L62" s="29">
        <v>0</v>
      </c>
      <c r="M62" s="29">
        <v>13.145759999999999</v>
      </c>
      <c r="N62" s="33">
        <v>13.145759999999999</v>
      </c>
      <c r="O62" s="32">
        <v>0</v>
      </c>
      <c r="P62" s="29">
        <v>0</v>
      </c>
      <c r="Q62" s="30">
        <v>0</v>
      </c>
      <c r="R62" s="29">
        <v>0</v>
      </c>
      <c r="S62" s="29">
        <v>0</v>
      </c>
      <c r="T62" s="33">
        <v>0</v>
      </c>
      <c r="U62" s="18" t="s">
        <v>18</v>
      </c>
      <c r="V62" s="24" t="s">
        <v>18</v>
      </c>
    </row>
    <row r="63" spans="1:22" ht="15" x14ac:dyDescent="0.2">
      <c r="A63" s="27" t="s">
        <v>9</v>
      </c>
      <c r="B63" s="28" t="s">
        <v>25</v>
      </c>
      <c r="C63" s="28" t="s">
        <v>26</v>
      </c>
      <c r="D63" s="28" t="s">
        <v>222</v>
      </c>
      <c r="E63" s="28" t="s">
        <v>223</v>
      </c>
      <c r="F63" s="28" t="s">
        <v>29</v>
      </c>
      <c r="G63" s="28" t="s">
        <v>103</v>
      </c>
      <c r="H63" s="31" t="s">
        <v>148</v>
      </c>
      <c r="I63" s="32">
        <v>0</v>
      </c>
      <c r="J63" s="29">
        <v>0</v>
      </c>
      <c r="K63" s="30">
        <v>0</v>
      </c>
      <c r="L63" s="29">
        <v>0</v>
      </c>
      <c r="M63" s="29">
        <v>0</v>
      </c>
      <c r="N63" s="33">
        <v>0</v>
      </c>
      <c r="O63" s="32">
        <v>0</v>
      </c>
      <c r="P63" s="29">
        <v>7.3319999999999999</v>
      </c>
      <c r="Q63" s="30">
        <v>7.3319999999999999</v>
      </c>
      <c r="R63" s="29">
        <v>0</v>
      </c>
      <c r="S63" s="29">
        <v>7.3319999999999999</v>
      </c>
      <c r="T63" s="33">
        <v>7.3319999999999999</v>
      </c>
      <c r="U63" s="18" t="s">
        <v>18</v>
      </c>
      <c r="V63" s="24" t="s">
        <v>18</v>
      </c>
    </row>
    <row r="64" spans="1:22" ht="15" x14ac:dyDescent="0.2">
      <c r="A64" s="27" t="s">
        <v>9</v>
      </c>
      <c r="B64" s="28" t="s">
        <v>25</v>
      </c>
      <c r="C64" s="28" t="s">
        <v>26</v>
      </c>
      <c r="D64" s="28" t="s">
        <v>155</v>
      </c>
      <c r="E64" s="28" t="s">
        <v>148</v>
      </c>
      <c r="F64" s="28" t="s">
        <v>29</v>
      </c>
      <c r="G64" s="28" t="s">
        <v>103</v>
      </c>
      <c r="H64" s="31" t="s">
        <v>148</v>
      </c>
      <c r="I64" s="32">
        <v>0</v>
      </c>
      <c r="J64" s="29">
        <v>0</v>
      </c>
      <c r="K64" s="30">
        <v>0</v>
      </c>
      <c r="L64" s="29">
        <v>0</v>
      </c>
      <c r="M64" s="29">
        <v>0</v>
      </c>
      <c r="N64" s="33">
        <v>0</v>
      </c>
      <c r="O64" s="32">
        <v>0</v>
      </c>
      <c r="P64" s="29">
        <v>0</v>
      </c>
      <c r="Q64" s="30">
        <v>0</v>
      </c>
      <c r="R64" s="29">
        <v>0</v>
      </c>
      <c r="S64" s="29">
        <v>3.8107799999999998</v>
      </c>
      <c r="T64" s="33">
        <v>3.8107799999999998</v>
      </c>
      <c r="U64" s="18" t="s">
        <v>18</v>
      </c>
      <c r="V64" s="24" t="s">
        <v>18</v>
      </c>
    </row>
    <row r="65" spans="1:22" ht="15" x14ac:dyDescent="0.2">
      <c r="A65" s="27" t="s">
        <v>9</v>
      </c>
      <c r="B65" s="28" t="s">
        <v>25</v>
      </c>
      <c r="C65" s="28" t="s">
        <v>26</v>
      </c>
      <c r="D65" s="28" t="s">
        <v>197</v>
      </c>
      <c r="E65" s="28" t="s">
        <v>198</v>
      </c>
      <c r="F65" s="28" t="s">
        <v>199</v>
      </c>
      <c r="G65" s="28" t="s">
        <v>200</v>
      </c>
      <c r="H65" s="31" t="s">
        <v>201</v>
      </c>
      <c r="I65" s="32">
        <v>14.439285</v>
      </c>
      <c r="J65" s="29">
        <v>0</v>
      </c>
      <c r="K65" s="30">
        <v>14.439285</v>
      </c>
      <c r="L65" s="29">
        <v>14.439285</v>
      </c>
      <c r="M65" s="29">
        <v>7.43445</v>
      </c>
      <c r="N65" s="33">
        <v>21.873735</v>
      </c>
      <c r="O65" s="32">
        <v>0</v>
      </c>
      <c r="P65" s="29">
        <v>0</v>
      </c>
      <c r="Q65" s="30">
        <v>0</v>
      </c>
      <c r="R65" s="29">
        <v>0</v>
      </c>
      <c r="S65" s="29">
        <v>4.7672559999999997</v>
      </c>
      <c r="T65" s="33">
        <v>4.7672559999999997</v>
      </c>
      <c r="U65" s="18" t="s">
        <v>18</v>
      </c>
      <c r="V65" s="24" t="s">
        <v>18</v>
      </c>
    </row>
    <row r="66" spans="1:22" ht="15" x14ac:dyDescent="0.2">
      <c r="A66" s="27" t="s">
        <v>9</v>
      </c>
      <c r="B66" s="28" t="s">
        <v>25</v>
      </c>
      <c r="C66" s="28" t="s">
        <v>37</v>
      </c>
      <c r="D66" s="28" t="s">
        <v>144</v>
      </c>
      <c r="E66" s="28" t="s">
        <v>145</v>
      </c>
      <c r="F66" s="28" t="s">
        <v>57</v>
      </c>
      <c r="G66" s="28" t="s">
        <v>58</v>
      </c>
      <c r="H66" s="31" t="s">
        <v>70</v>
      </c>
      <c r="I66" s="32">
        <v>106.742216</v>
      </c>
      <c r="J66" s="29">
        <v>25.725966</v>
      </c>
      <c r="K66" s="30">
        <v>132.46818200000001</v>
      </c>
      <c r="L66" s="29">
        <v>1833.735635</v>
      </c>
      <c r="M66" s="29">
        <v>384.79133400000001</v>
      </c>
      <c r="N66" s="33">
        <v>2218.5269680000001</v>
      </c>
      <c r="O66" s="32">
        <v>169.82666399999999</v>
      </c>
      <c r="P66" s="29">
        <v>40.81353</v>
      </c>
      <c r="Q66" s="30">
        <v>210.64019400000001</v>
      </c>
      <c r="R66" s="29">
        <v>1551.0758699999999</v>
      </c>
      <c r="S66" s="29">
        <v>347.49290999999999</v>
      </c>
      <c r="T66" s="33">
        <v>1898.5687800000001</v>
      </c>
      <c r="U66" s="19">
        <f t="shared" si="1"/>
        <v>-37.111631220772608</v>
      </c>
      <c r="V66" s="25">
        <f t="shared" si="2"/>
        <v>16.85259925110536</v>
      </c>
    </row>
    <row r="67" spans="1:22" ht="15" x14ac:dyDescent="0.2">
      <c r="A67" s="27" t="s">
        <v>9</v>
      </c>
      <c r="B67" s="28" t="s">
        <v>25</v>
      </c>
      <c r="C67" s="28" t="s">
        <v>37</v>
      </c>
      <c r="D67" s="28" t="s">
        <v>146</v>
      </c>
      <c r="E67" s="28" t="s">
        <v>147</v>
      </c>
      <c r="F67" s="28" t="s">
        <v>94</v>
      </c>
      <c r="G67" s="28" t="s">
        <v>99</v>
      </c>
      <c r="H67" s="31" t="s">
        <v>100</v>
      </c>
      <c r="I67" s="32">
        <v>1617.084276</v>
      </c>
      <c r="J67" s="29">
        <v>58.466320000000003</v>
      </c>
      <c r="K67" s="30">
        <v>1675.550596</v>
      </c>
      <c r="L67" s="29">
        <v>15965.841404000001</v>
      </c>
      <c r="M67" s="29">
        <v>1010.352126</v>
      </c>
      <c r="N67" s="33">
        <v>16976.193529</v>
      </c>
      <c r="O67" s="32">
        <v>1233.4349790000001</v>
      </c>
      <c r="P67" s="29">
        <v>115.15306099999999</v>
      </c>
      <c r="Q67" s="30">
        <v>1348.5880400000001</v>
      </c>
      <c r="R67" s="29">
        <v>14770.358098000001</v>
      </c>
      <c r="S67" s="29">
        <v>1466.8276599999999</v>
      </c>
      <c r="T67" s="33">
        <v>16237.185758</v>
      </c>
      <c r="U67" s="19">
        <f t="shared" si="1"/>
        <v>24.244806145544629</v>
      </c>
      <c r="V67" s="25">
        <f t="shared" si="2"/>
        <v>4.5513291651288368</v>
      </c>
    </row>
    <row r="68" spans="1:22" ht="15" x14ac:dyDescent="0.2">
      <c r="A68" s="27" t="s">
        <v>9</v>
      </c>
      <c r="B68" s="28" t="s">
        <v>25</v>
      </c>
      <c r="C68" s="28" t="s">
        <v>37</v>
      </c>
      <c r="D68" s="28" t="s">
        <v>165</v>
      </c>
      <c r="E68" s="28" t="s">
        <v>166</v>
      </c>
      <c r="F68" s="28" t="s">
        <v>52</v>
      </c>
      <c r="G68" s="28" t="s">
        <v>52</v>
      </c>
      <c r="H68" s="31" t="s">
        <v>167</v>
      </c>
      <c r="I68" s="32">
        <v>0</v>
      </c>
      <c r="J68" s="29">
        <v>0</v>
      </c>
      <c r="K68" s="30">
        <v>0</v>
      </c>
      <c r="L68" s="29">
        <v>10091.872499999999</v>
      </c>
      <c r="M68" s="29">
        <v>3390.5646999999999</v>
      </c>
      <c r="N68" s="33">
        <v>13482.4372</v>
      </c>
      <c r="O68" s="32">
        <v>0</v>
      </c>
      <c r="P68" s="29">
        <v>0</v>
      </c>
      <c r="Q68" s="30">
        <v>0</v>
      </c>
      <c r="R68" s="29">
        <v>9504.4056</v>
      </c>
      <c r="S68" s="29">
        <v>1570.0082</v>
      </c>
      <c r="T68" s="33">
        <v>11074.4138</v>
      </c>
      <c r="U68" s="18" t="s">
        <v>18</v>
      </c>
      <c r="V68" s="25">
        <f t="shared" si="2"/>
        <v>21.74402585534596</v>
      </c>
    </row>
    <row r="69" spans="1:22" ht="15" x14ac:dyDescent="0.2">
      <c r="A69" s="27" t="s">
        <v>9</v>
      </c>
      <c r="B69" s="28" t="s">
        <v>25</v>
      </c>
      <c r="C69" s="28" t="s">
        <v>37</v>
      </c>
      <c r="D69" s="28" t="s">
        <v>149</v>
      </c>
      <c r="E69" s="28" t="s">
        <v>130</v>
      </c>
      <c r="F69" s="28" t="s">
        <v>57</v>
      </c>
      <c r="G69" s="28" t="s">
        <v>58</v>
      </c>
      <c r="H69" s="31" t="s">
        <v>58</v>
      </c>
      <c r="I69" s="32">
        <v>1605.729808</v>
      </c>
      <c r="J69" s="29">
        <v>97.165701999999996</v>
      </c>
      <c r="K69" s="30">
        <v>1702.8955100000001</v>
      </c>
      <c r="L69" s="29">
        <v>18312.505312000001</v>
      </c>
      <c r="M69" s="29">
        <v>1170.0200139999999</v>
      </c>
      <c r="N69" s="33">
        <v>19482.525324999999</v>
      </c>
      <c r="O69" s="32">
        <v>1305.230935</v>
      </c>
      <c r="P69" s="29">
        <v>85.777226999999996</v>
      </c>
      <c r="Q69" s="30">
        <v>1391.0081620000001</v>
      </c>
      <c r="R69" s="29">
        <v>14566.517991000001</v>
      </c>
      <c r="S69" s="29">
        <v>1121.0402529999999</v>
      </c>
      <c r="T69" s="33">
        <v>15687.558244</v>
      </c>
      <c r="U69" s="19">
        <f t="shared" si="1"/>
        <v>22.421676343837294</v>
      </c>
      <c r="V69" s="25">
        <f t="shared" si="2"/>
        <v>24.190935402273041</v>
      </c>
    </row>
    <row r="70" spans="1:22" ht="15" x14ac:dyDescent="0.2">
      <c r="A70" s="27" t="s">
        <v>9</v>
      </c>
      <c r="B70" s="28" t="s">
        <v>25</v>
      </c>
      <c r="C70" s="28" t="s">
        <v>37</v>
      </c>
      <c r="D70" s="28" t="s">
        <v>149</v>
      </c>
      <c r="E70" s="28" t="s">
        <v>150</v>
      </c>
      <c r="F70" s="28" t="s">
        <v>57</v>
      </c>
      <c r="G70" s="28" t="s">
        <v>58</v>
      </c>
      <c r="H70" s="31" t="s">
        <v>151</v>
      </c>
      <c r="I70" s="32">
        <v>747.31585199999995</v>
      </c>
      <c r="J70" s="29">
        <v>43.141696000000003</v>
      </c>
      <c r="K70" s="30">
        <v>790.45754799999997</v>
      </c>
      <c r="L70" s="29">
        <v>7808.5528089999998</v>
      </c>
      <c r="M70" s="29">
        <v>523.37295600000004</v>
      </c>
      <c r="N70" s="33">
        <v>8331.925765</v>
      </c>
      <c r="O70" s="32">
        <v>763.64577299999996</v>
      </c>
      <c r="P70" s="29">
        <v>48.454023999999997</v>
      </c>
      <c r="Q70" s="30">
        <v>812.09979799999996</v>
      </c>
      <c r="R70" s="29">
        <v>6413.5354580000003</v>
      </c>
      <c r="S70" s="29">
        <v>512.62173099999995</v>
      </c>
      <c r="T70" s="33">
        <v>6926.1571889999996</v>
      </c>
      <c r="U70" s="19">
        <f t="shared" si="1"/>
        <v>-2.6649741883078226</v>
      </c>
      <c r="V70" s="25">
        <f t="shared" si="2"/>
        <v>20.296515623881838</v>
      </c>
    </row>
    <row r="71" spans="1:22" ht="15" x14ac:dyDescent="0.2">
      <c r="A71" s="27" t="s">
        <v>9</v>
      </c>
      <c r="B71" s="28" t="s">
        <v>25</v>
      </c>
      <c r="C71" s="28" t="s">
        <v>37</v>
      </c>
      <c r="D71" s="28" t="s">
        <v>149</v>
      </c>
      <c r="E71" s="28" t="s">
        <v>154</v>
      </c>
      <c r="F71" s="28" t="s">
        <v>57</v>
      </c>
      <c r="G71" s="28" t="s">
        <v>58</v>
      </c>
      <c r="H71" s="31" t="s">
        <v>70</v>
      </c>
      <c r="I71" s="32">
        <v>409.50605000000002</v>
      </c>
      <c r="J71" s="29">
        <v>32.789498999999999</v>
      </c>
      <c r="K71" s="30">
        <v>442.29554899999999</v>
      </c>
      <c r="L71" s="29">
        <v>2734.0482080000002</v>
      </c>
      <c r="M71" s="29">
        <v>197.68953400000001</v>
      </c>
      <c r="N71" s="33">
        <v>2931.7377419999998</v>
      </c>
      <c r="O71" s="32">
        <v>136.65479999999999</v>
      </c>
      <c r="P71" s="29">
        <v>13.882681</v>
      </c>
      <c r="Q71" s="30">
        <v>150.53748100000001</v>
      </c>
      <c r="R71" s="29">
        <v>2823.0875030000002</v>
      </c>
      <c r="S71" s="29">
        <v>207.85132899999999</v>
      </c>
      <c r="T71" s="33">
        <v>3030.9388319999998</v>
      </c>
      <c r="U71" s="18" t="s">
        <v>18</v>
      </c>
      <c r="V71" s="25">
        <f t="shared" si="2"/>
        <v>-3.2729492575916175</v>
      </c>
    </row>
    <row r="72" spans="1:22" ht="15" x14ac:dyDescent="0.2">
      <c r="A72" s="27" t="s">
        <v>9</v>
      </c>
      <c r="B72" s="28" t="s">
        <v>25</v>
      </c>
      <c r="C72" s="28" t="s">
        <v>37</v>
      </c>
      <c r="D72" s="28" t="s">
        <v>149</v>
      </c>
      <c r="E72" s="28" t="s">
        <v>152</v>
      </c>
      <c r="F72" s="28" t="s">
        <v>57</v>
      </c>
      <c r="G72" s="28" t="s">
        <v>58</v>
      </c>
      <c r="H72" s="31" t="s">
        <v>58</v>
      </c>
      <c r="I72" s="32">
        <v>78.893428</v>
      </c>
      <c r="J72" s="29">
        <v>9.4848160000000004</v>
      </c>
      <c r="K72" s="30">
        <v>88.378245000000007</v>
      </c>
      <c r="L72" s="29">
        <v>1157.112292</v>
      </c>
      <c r="M72" s="29">
        <v>89.472627000000003</v>
      </c>
      <c r="N72" s="33">
        <v>1246.58492</v>
      </c>
      <c r="O72" s="32">
        <v>51.754776</v>
      </c>
      <c r="P72" s="29">
        <v>4.6178990000000004</v>
      </c>
      <c r="Q72" s="30">
        <v>56.372675000000001</v>
      </c>
      <c r="R72" s="29">
        <v>968.547012</v>
      </c>
      <c r="S72" s="29">
        <v>97.511628999999999</v>
      </c>
      <c r="T72" s="33">
        <v>1066.0586410000001</v>
      </c>
      <c r="U72" s="19">
        <f t="shared" ref="U72" si="3">+((K72/Q72)-1)*100</f>
        <v>56.774971207238266</v>
      </c>
      <c r="V72" s="25">
        <f t="shared" ref="V72:V75" si="4">+((N72/T72)-1)*100</f>
        <v>16.933991438844309</v>
      </c>
    </row>
    <row r="73" spans="1:22" ht="15" x14ac:dyDescent="0.2">
      <c r="A73" s="27" t="s">
        <v>9</v>
      </c>
      <c r="B73" s="28" t="s">
        <v>25</v>
      </c>
      <c r="C73" s="28" t="s">
        <v>37</v>
      </c>
      <c r="D73" s="28" t="s">
        <v>149</v>
      </c>
      <c r="E73" s="28" t="s">
        <v>153</v>
      </c>
      <c r="F73" s="28" t="s">
        <v>57</v>
      </c>
      <c r="G73" s="28" t="s">
        <v>58</v>
      </c>
      <c r="H73" s="31" t="s">
        <v>151</v>
      </c>
      <c r="I73" s="32">
        <v>124.57536</v>
      </c>
      <c r="J73" s="29">
        <v>9.3342120000000008</v>
      </c>
      <c r="K73" s="30">
        <v>133.909572</v>
      </c>
      <c r="L73" s="29">
        <v>617.21190000000001</v>
      </c>
      <c r="M73" s="29">
        <v>41.183920999999998</v>
      </c>
      <c r="N73" s="33">
        <v>658.39582099999996</v>
      </c>
      <c r="O73" s="32">
        <v>44.074080000000002</v>
      </c>
      <c r="P73" s="29">
        <v>2.7228750000000002</v>
      </c>
      <c r="Q73" s="30">
        <v>46.796954999999997</v>
      </c>
      <c r="R73" s="29">
        <v>671.24490000000003</v>
      </c>
      <c r="S73" s="29">
        <v>44.818466999999998</v>
      </c>
      <c r="T73" s="33">
        <v>716.06336699999997</v>
      </c>
      <c r="U73" s="18" t="s">
        <v>18</v>
      </c>
      <c r="V73" s="25">
        <f t="shared" si="4"/>
        <v>-8.0534137979439535</v>
      </c>
    </row>
    <row r="74" spans="1:22" ht="15" x14ac:dyDescent="0.2">
      <c r="A74" s="27" t="s">
        <v>9</v>
      </c>
      <c r="B74" s="28" t="s">
        <v>25</v>
      </c>
      <c r="C74" s="28" t="s">
        <v>37</v>
      </c>
      <c r="D74" s="28" t="s">
        <v>149</v>
      </c>
      <c r="E74" s="28" t="s">
        <v>174</v>
      </c>
      <c r="F74" s="28" t="s">
        <v>57</v>
      </c>
      <c r="G74" s="28" t="s">
        <v>58</v>
      </c>
      <c r="H74" s="31" t="s">
        <v>151</v>
      </c>
      <c r="I74" s="32">
        <v>0</v>
      </c>
      <c r="J74" s="29">
        <v>0</v>
      </c>
      <c r="K74" s="30">
        <v>0</v>
      </c>
      <c r="L74" s="29">
        <v>11.49072</v>
      </c>
      <c r="M74" s="29">
        <v>0.87339199999999995</v>
      </c>
      <c r="N74" s="33">
        <v>12.364112</v>
      </c>
      <c r="O74" s="32">
        <v>0</v>
      </c>
      <c r="P74" s="29">
        <v>0</v>
      </c>
      <c r="Q74" s="30">
        <v>0</v>
      </c>
      <c r="R74" s="29">
        <v>29.101500000000001</v>
      </c>
      <c r="S74" s="29">
        <v>2.1471749999999998</v>
      </c>
      <c r="T74" s="33">
        <v>31.248674999999999</v>
      </c>
      <c r="U74" s="18" t="s">
        <v>18</v>
      </c>
      <c r="V74" s="25">
        <f t="shared" si="4"/>
        <v>-60.433163966152158</v>
      </c>
    </row>
    <row r="75" spans="1:22" ht="15" x14ac:dyDescent="0.2">
      <c r="A75" s="27" t="s">
        <v>9</v>
      </c>
      <c r="B75" s="28" t="s">
        <v>25</v>
      </c>
      <c r="C75" s="28" t="s">
        <v>37</v>
      </c>
      <c r="D75" s="28" t="s">
        <v>149</v>
      </c>
      <c r="E75" s="28" t="s">
        <v>168</v>
      </c>
      <c r="F75" s="28" t="s">
        <v>57</v>
      </c>
      <c r="G75" s="28" t="s">
        <v>58</v>
      </c>
      <c r="H75" s="31" t="s">
        <v>151</v>
      </c>
      <c r="I75" s="32">
        <v>0</v>
      </c>
      <c r="J75" s="29">
        <v>0</v>
      </c>
      <c r="K75" s="30">
        <v>0</v>
      </c>
      <c r="L75" s="29">
        <v>0.33200000000000002</v>
      </c>
      <c r="M75" s="29">
        <v>9.3043000000000001E-2</v>
      </c>
      <c r="N75" s="33">
        <v>0.425043</v>
      </c>
      <c r="O75" s="32">
        <v>0</v>
      </c>
      <c r="P75" s="29">
        <v>0</v>
      </c>
      <c r="Q75" s="30">
        <v>0</v>
      </c>
      <c r="R75" s="29">
        <v>0.57728000000000002</v>
      </c>
      <c r="S75" s="29">
        <v>7.861936</v>
      </c>
      <c r="T75" s="33">
        <v>8.4392160000000001</v>
      </c>
      <c r="U75" s="18" t="s">
        <v>18</v>
      </c>
      <c r="V75" s="25">
        <f t="shared" si="4"/>
        <v>-94.963477650056589</v>
      </c>
    </row>
    <row r="76" spans="1:22" ht="15" x14ac:dyDescent="0.2">
      <c r="A76" s="27" t="s">
        <v>9</v>
      </c>
      <c r="B76" s="28" t="s">
        <v>25</v>
      </c>
      <c r="C76" s="28" t="s">
        <v>37</v>
      </c>
      <c r="D76" s="28" t="s">
        <v>149</v>
      </c>
      <c r="E76" s="28" t="s">
        <v>119</v>
      </c>
      <c r="F76" s="28" t="s">
        <v>52</v>
      </c>
      <c r="G76" s="28" t="s">
        <v>52</v>
      </c>
      <c r="H76" s="31" t="s">
        <v>120</v>
      </c>
      <c r="I76" s="32">
        <v>0</v>
      </c>
      <c r="J76" s="29">
        <v>0</v>
      </c>
      <c r="K76" s="30">
        <v>0</v>
      </c>
      <c r="L76" s="29">
        <v>0</v>
      </c>
      <c r="M76" s="29">
        <v>0</v>
      </c>
      <c r="N76" s="33">
        <v>0</v>
      </c>
      <c r="O76" s="32">
        <v>0</v>
      </c>
      <c r="P76" s="29">
        <v>0</v>
      </c>
      <c r="Q76" s="30">
        <v>0</v>
      </c>
      <c r="R76" s="29">
        <v>1171.303725</v>
      </c>
      <c r="S76" s="29">
        <v>188.081489</v>
      </c>
      <c r="T76" s="33">
        <v>1359.3852139999999</v>
      </c>
      <c r="U76" s="18" t="s">
        <v>18</v>
      </c>
      <c r="V76" s="24" t="s">
        <v>18</v>
      </c>
    </row>
    <row r="77" spans="1:22" ht="15" x14ac:dyDescent="0.2">
      <c r="A77" s="27" t="s">
        <v>9</v>
      </c>
      <c r="B77" s="28" t="s">
        <v>25</v>
      </c>
      <c r="C77" s="28" t="s">
        <v>37</v>
      </c>
      <c r="D77" s="28" t="s">
        <v>149</v>
      </c>
      <c r="E77" s="28" t="s">
        <v>188</v>
      </c>
      <c r="F77" s="28" t="s">
        <v>57</v>
      </c>
      <c r="G77" s="28" t="s">
        <v>58</v>
      </c>
      <c r="H77" s="31" t="s">
        <v>58</v>
      </c>
      <c r="I77" s="32">
        <v>0</v>
      </c>
      <c r="J77" s="29">
        <v>0</v>
      </c>
      <c r="K77" s="30">
        <v>0</v>
      </c>
      <c r="L77" s="29">
        <v>0</v>
      </c>
      <c r="M77" s="29">
        <v>0</v>
      </c>
      <c r="N77" s="33">
        <v>0</v>
      </c>
      <c r="O77" s="32">
        <v>7.5026250000000001</v>
      </c>
      <c r="P77" s="29">
        <v>0.75705999999999996</v>
      </c>
      <c r="Q77" s="30">
        <v>8.2596849999999993</v>
      </c>
      <c r="R77" s="29">
        <v>122.586623</v>
      </c>
      <c r="S77" s="29">
        <v>15.376124000000001</v>
      </c>
      <c r="T77" s="33">
        <v>137.96274700000001</v>
      </c>
      <c r="U77" s="18" t="s">
        <v>18</v>
      </c>
      <c r="V77" s="24" t="s">
        <v>18</v>
      </c>
    </row>
    <row r="78" spans="1:22" ht="15" x14ac:dyDescent="0.2">
      <c r="A78" s="27" t="s">
        <v>9</v>
      </c>
      <c r="B78" s="28" t="s">
        <v>25</v>
      </c>
      <c r="C78" s="28" t="s">
        <v>37</v>
      </c>
      <c r="D78" s="28" t="s">
        <v>149</v>
      </c>
      <c r="E78" s="37" t="s">
        <v>189</v>
      </c>
      <c r="F78" s="28" t="s">
        <v>57</v>
      </c>
      <c r="G78" s="28" t="s">
        <v>58</v>
      </c>
      <c r="H78" s="31" t="s">
        <v>58</v>
      </c>
      <c r="I78" s="32">
        <v>0</v>
      </c>
      <c r="J78" s="29">
        <v>0</v>
      </c>
      <c r="K78" s="30">
        <v>0</v>
      </c>
      <c r="L78" s="29">
        <v>0</v>
      </c>
      <c r="M78" s="29">
        <v>0</v>
      </c>
      <c r="N78" s="33">
        <v>0</v>
      </c>
      <c r="O78" s="32">
        <v>2.9815200000000002</v>
      </c>
      <c r="P78" s="29">
        <v>0.25661400000000001</v>
      </c>
      <c r="Q78" s="30">
        <v>3.2381340000000001</v>
      </c>
      <c r="R78" s="29">
        <v>3.186286</v>
      </c>
      <c r="S78" s="29">
        <v>0.27593400000000001</v>
      </c>
      <c r="T78" s="33">
        <v>3.4622190000000002</v>
      </c>
      <c r="U78" s="18" t="s">
        <v>18</v>
      </c>
      <c r="V78" s="24" t="s">
        <v>18</v>
      </c>
    </row>
    <row r="79" spans="1:22" ht="15.75" x14ac:dyDescent="0.2">
      <c r="A79" s="14"/>
      <c r="B79" s="8"/>
      <c r="C79" s="8"/>
      <c r="D79" s="8"/>
      <c r="E79" s="8"/>
      <c r="F79" s="8"/>
      <c r="G79" s="8"/>
      <c r="H79" s="12"/>
      <c r="I79" s="16"/>
      <c r="J79" s="10"/>
      <c r="K79" s="11"/>
      <c r="L79" s="10"/>
      <c r="M79" s="10"/>
      <c r="N79" s="17"/>
      <c r="O79" s="16"/>
      <c r="P79" s="10"/>
      <c r="Q79" s="11"/>
      <c r="R79" s="10"/>
      <c r="S79" s="10"/>
      <c r="T79" s="17"/>
      <c r="U79" s="20"/>
      <c r="V79" s="26"/>
    </row>
    <row r="80" spans="1:22" s="5" customFormat="1" ht="20.25" customHeight="1" thickBot="1" x14ac:dyDescent="0.35">
      <c r="A80" s="50" t="s">
        <v>9</v>
      </c>
      <c r="B80" s="51"/>
      <c r="C80" s="51"/>
      <c r="D80" s="51"/>
      <c r="E80" s="51"/>
      <c r="F80" s="51"/>
      <c r="G80" s="51"/>
      <c r="H80" s="52"/>
      <c r="I80" s="41">
        <f t="shared" ref="I80:T80" si="5">SUM(I6:I78)</f>
        <v>17600.777935999999</v>
      </c>
      <c r="J80" s="42">
        <f t="shared" si="5"/>
        <v>3401.4498819999999</v>
      </c>
      <c r="K80" s="42">
        <f t="shared" si="5"/>
        <v>21002.227817999996</v>
      </c>
      <c r="L80" s="42">
        <f t="shared" si="5"/>
        <v>209710.04091400001</v>
      </c>
      <c r="M80" s="42">
        <f t="shared" si="5"/>
        <v>38949.129855000007</v>
      </c>
      <c r="N80" s="43">
        <f t="shared" si="5"/>
        <v>248659.170767</v>
      </c>
      <c r="O80" s="41">
        <f t="shared" si="5"/>
        <v>18227.187958000002</v>
      </c>
      <c r="P80" s="42">
        <f t="shared" si="5"/>
        <v>2688.5922089999995</v>
      </c>
      <c r="Q80" s="42">
        <f t="shared" si="5"/>
        <v>20915.780167999994</v>
      </c>
      <c r="R80" s="42">
        <f t="shared" si="5"/>
        <v>196606.80618899997</v>
      </c>
      <c r="S80" s="42">
        <f t="shared" si="5"/>
        <v>33592.276187999989</v>
      </c>
      <c r="T80" s="43">
        <f t="shared" si="5"/>
        <v>230199.08237599998</v>
      </c>
      <c r="U80" s="44">
        <f>+((K80/Q80)-1)*100</f>
        <v>0.41331305505047933</v>
      </c>
      <c r="V80" s="45">
        <f>+((N80/T80)-1)*100</f>
        <v>8.0191841776536155</v>
      </c>
    </row>
    <row r="81" spans="1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2" ht="15" x14ac:dyDescent="0.2">
      <c r="A82" s="35" t="s">
        <v>19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2" ht="15" x14ac:dyDescent="0.2">
      <c r="A83" s="35" t="s">
        <v>20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2" ht="15" x14ac:dyDescent="0.2">
      <c r="A84" s="35" t="s">
        <v>21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2" ht="15" x14ac:dyDescent="0.2">
      <c r="A85" s="35" t="s">
        <v>22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2" ht="15" x14ac:dyDescent="0.2">
      <c r="A86" s="35" t="s">
        <v>23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2" ht="15" x14ac:dyDescent="0.2">
      <c r="A87" s="6" t="s">
        <v>220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2" x14ac:dyDescent="0.2">
      <c r="A88" s="6" t="s">
        <v>17</v>
      </c>
    </row>
    <row r="89" spans="1:22" x14ac:dyDescent="0.2">
      <c r="A89" s="7" t="s">
        <v>24</v>
      </c>
    </row>
    <row r="90" spans="1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1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1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1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1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1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1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5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2"/>
    </row>
    <row r="110" spans="9:22" ht="15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x14ac:dyDescent="0.2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x14ac:dyDescent="0.2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x14ac:dyDescent="0.2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x14ac:dyDescent="0.2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x14ac:dyDescent="0.2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x14ac:dyDescent="0.2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x14ac:dyDescent="0.2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x14ac:dyDescent="0.2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x14ac:dyDescent="0.2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x14ac:dyDescent="0.2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</sheetData>
  <mergeCells count="3">
    <mergeCell ref="I3:N3"/>
    <mergeCell ref="O3:T3"/>
    <mergeCell ref="A80:H80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2013-01-29T22:07:19Z</dcterms:modified>
</cp:coreProperties>
</file>