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" i="1" l="1"/>
  <c r="U8" i="1"/>
  <c r="V110" i="1" l="1"/>
  <c r="U110" i="1"/>
  <c r="V102" i="1"/>
  <c r="U102" i="1"/>
  <c r="V100" i="1"/>
  <c r="U100" i="1"/>
  <c r="V99" i="1"/>
  <c r="U99" i="1"/>
  <c r="V95" i="1"/>
  <c r="V94" i="1"/>
  <c r="V93" i="1"/>
  <c r="U93" i="1"/>
  <c r="V92" i="1"/>
  <c r="U92" i="1"/>
  <c r="V91" i="1"/>
  <c r="V90" i="1"/>
  <c r="U90" i="1"/>
  <c r="V89" i="1"/>
  <c r="U89" i="1"/>
  <c r="V88" i="1"/>
  <c r="V87" i="1"/>
  <c r="U87" i="1"/>
  <c r="V86" i="1"/>
  <c r="V85" i="1"/>
  <c r="U85" i="1"/>
  <c r="V84" i="1"/>
  <c r="V83" i="1"/>
  <c r="U83" i="1"/>
  <c r="V81" i="1"/>
  <c r="U81" i="1"/>
  <c r="V80" i="1"/>
  <c r="U80" i="1"/>
  <c r="V79" i="1"/>
  <c r="V78" i="1"/>
  <c r="U78" i="1"/>
  <c r="V77" i="1"/>
  <c r="U77" i="1"/>
  <c r="V76" i="1"/>
  <c r="U76" i="1"/>
  <c r="V75" i="1"/>
  <c r="U75" i="1"/>
  <c r="V74" i="1"/>
  <c r="U74" i="1"/>
  <c r="V73" i="1"/>
  <c r="V72" i="1"/>
  <c r="U72" i="1"/>
  <c r="V69" i="1"/>
  <c r="V68" i="1"/>
  <c r="U68" i="1"/>
  <c r="V67" i="1"/>
  <c r="V62" i="1"/>
  <c r="U61" i="1"/>
  <c r="V60" i="1"/>
  <c r="U60" i="1"/>
  <c r="V59" i="1"/>
  <c r="V58" i="1"/>
  <c r="U58" i="1"/>
  <c r="V57" i="1"/>
  <c r="U57" i="1"/>
  <c r="V56" i="1"/>
  <c r="U56" i="1"/>
  <c r="V55" i="1"/>
  <c r="U55" i="1"/>
  <c r="V53" i="1"/>
  <c r="V52" i="1"/>
  <c r="U52" i="1"/>
  <c r="V51" i="1"/>
  <c r="U51" i="1"/>
  <c r="V50" i="1"/>
  <c r="U50" i="1"/>
  <c r="V47" i="1"/>
  <c r="U47" i="1"/>
  <c r="V46" i="1"/>
  <c r="U46" i="1"/>
  <c r="V45" i="1"/>
  <c r="V44" i="1"/>
  <c r="U44" i="1"/>
  <c r="V43" i="1"/>
  <c r="U43" i="1"/>
  <c r="V41" i="1"/>
  <c r="U41" i="1"/>
  <c r="V40" i="1"/>
  <c r="V39" i="1"/>
  <c r="U39" i="1"/>
  <c r="V38" i="1"/>
  <c r="V37" i="1"/>
  <c r="U37" i="1"/>
  <c r="V35" i="1"/>
  <c r="U35" i="1"/>
  <c r="V33" i="1"/>
  <c r="U33" i="1"/>
  <c r="V32" i="1"/>
  <c r="U32" i="1"/>
  <c r="V31" i="1"/>
  <c r="U31" i="1"/>
  <c r="V28" i="1"/>
  <c r="U28" i="1"/>
  <c r="V27" i="1"/>
  <c r="V26" i="1"/>
  <c r="U26" i="1"/>
  <c r="V25" i="1"/>
  <c r="U25" i="1"/>
  <c r="V24" i="1"/>
  <c r="U24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0" i="1"/>
  <c r="V6" i="1"/>
  <c r="U106" i="1"/>
  <c r="V106" i="1"/>
  <c r="U9" i="1"/>
  <c r="V111" i="1" l="1"/>
  <c r="U111" i="1"/>
  <c r="V9" i="1"/>
  <c r="T104" i="1"/>
  <c r="T114" i="1"/>
  <c r="V114" i="1" s="1"/>
  <c r="S114" i="1"/>
  <c r="R114" i="1"/>
  <c r="Q114" i="1"/>
  <c r="P114" i="1"/>
  <c r="O114" i="1"/>
  <c r="N114" i="1"/>
  <c r="M114" i="1"/>
  <c r="L114" i="1"/>
  <c r="K114" i="1"/>
  <c r="J114" i="1"/>
  <c r="I114" i="1"/>
  <c r="S104" i="1"/>
  <c r="R104" i="1"/>
  <c r="Q104" i="1"/>
  <c r="P104" i="1"/>
  <c r="O104" i="1"/>
  <c r="N104" i="1"/>
  <c r="M104" i="1"/>
  <c r="L104" i="1"/>
  <c r="K104" i="1"/>
  <c r="J104" i="1"/>
  <c r="I104" i="1"/>
  <c r="K108" i="1"/>
  <c r="Q108" i="1"/>
  <c r="T108" i="1"/>
  <c r="S108" i="1"/>
  <c r="R108" i="1"/>
  <c r="P108" i="1"/>
  <c r="O108" i="1"/>
  <c r="N108" i="1"/>
  <c r="M108" i="1"/>
  <c r="L108" i="1"/>
  <c r="J108" i="1"/>
  <c r="I108" i="1"/>
  <c r="U114" i="1" l="1"/>
  <c r="U108" i="1"/>
  <c r="V108" i="1"/>
  <c r="U104" i="1"/>
  <c r="V104" i="1"/>
</calcChain>
</file>

<file path=xl/sharedStrings.xml><?xml version="1.0" encoding="utf-8"?>
<sst xmlns="http://schemas.openxmlformats.org/spreadsheetml/2006/main" count="914" uniqueCount="280">
  <si>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</si>
  <si>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</si>
  <si>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</si>
  <si>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</si>
  <si>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</si>
  <si>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</si>
  <si>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</si>
  <si>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</si>
  <si>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</si>
  <si>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</si>
  <si>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</si>
  <si>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</si>
  <si>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</si>
  <si>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</si>
  <si>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</si>
  <si>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</si>
  <si>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</si>
  <si>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</si>
  <si>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</si>
  <si>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</si>
  <si>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</si>
  <si>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</si>
  <si>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</si>
  <si>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</si>
  <si>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</si>
  <si>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</si>
  <si>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</si>
  <si>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</si>
  <si>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</si>
  <si>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</si>
  <si>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</si>
  <si>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</si>
  <si>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</si>
  <si>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</si>
  <si>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</si>
  <si>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</si>
  <si>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</si>
  <si>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</si>
  <si>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</si>
  <si>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</si>
  <si>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</si>
  <si>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</si>
  <si>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</si>
  <si>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</si>
  <si>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</si>
  <si>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</si>
  <si>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</si>
  <si>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</si>
  <si>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</si>
  <si>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</si>
  <si>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</si>
  <si>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</si>
  <si>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</si>
  <si>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</si>
  <si>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</si>
  <si>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</si>
  <si>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</si>
  <si>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</si>
  <si>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</si>
  <si>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</si>
  <si>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</si>
  <si>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</si>
  <si>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</si>
  <si>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</si>
  <si>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</si>
  <si>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</si>
  <si>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</si>
  <si>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</si>
  <si>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</si>
  <si>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</si>
  <si>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</si>
  <si>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</si>
  <si>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</si>
  <si>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</si>
  <si>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</si>
  <si>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</si>
  <si>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</si>
  <si>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</si>
  <si>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</si>
  <si>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</si>
  <si>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</si>
  <si>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</si>
  <si>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CONDESTABLE</t>
  </si>
  <si>
    <t>CAÑETE</t>
  </si>
  <si>
    <t>MALA</t>
  </si>
  <si>
    <t>RAUL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</si>
  <si>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</si>
  <si>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</si>
  <si>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</si>
  <si>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</si>
  <si>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</si>
  <si>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</si>
  <si>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</si>
  <si>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</si>
  <si>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</si>
  <si>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</si>
  <si>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</si>
  <si>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</si>
  <si>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</si>
  <si>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</si>
  <si>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</si>
  <si>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</si>
  <si>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</si>
  <si>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</si>
  <si>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</si>
  <si>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</si>
  <si>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</si>
  <si>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</si>
  <si>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</si>
  <si>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</si>
  <si>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</si>
  <si>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</si>
  <si>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</si>
  <si>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</si>
  <si>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</si>
  <si>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</si>
  <si>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</si>
  <si>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</si>
  <si>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</si>
  <si>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</si>
  <si>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</si>
  <si>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</si>
  <si>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</si>
  <si>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</si>
  <si>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</si>
  <si>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</si>
  <si>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</si>
  <si>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</si>
  <si>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</si>
  <si>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</si>
  <si>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</si>
  <si>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</si>
  <si>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</si>
  <si>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</si>
  <si>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</si>
  <si>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</si>
  <si>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</si>
  <si>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</si>
  <si>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</si>
  <si>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</si>
  <si>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</si>
  <si>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</si>
  <si>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</si>
  <si>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</si>
  <si>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</si>
  <si>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</si>
  <si>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</si>
  <si>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</si>
  <si>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</si>
  <si>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</si>
  <si>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</si>
  <si>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</si>
  <si>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</si>
  <si>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</si>
  <si>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</si>
  <si>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</si>
  <si>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</si>
  <si>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</si>
  <si>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</si>
  <si>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</si>
  <si>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</si>
  <si>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</si>
  <si>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</si>
  <si>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</si>
  <si>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</si>
  <si>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</si>
  <si>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</si>
  <si>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</si>
  <si>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</si>
  <si>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</si>
  <si>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</si>
  <si>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</si>
  <si>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</si>
  <si>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</si>
  <si>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</si>
  <si>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</si>
  <si>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</si>
  <si>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</si>
  <si>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</si>
  <si>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</si>
  <si>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</si>
  <si>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</si>
  <si>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</si>
  <si>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</si>
  <si>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</si>
  <si>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</si>
  <si>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</si>
  <si>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</si>
  <si>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</si>
  <si>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</si>
  <si>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</si>
  <si>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</si>
  <si>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</si>
  <si>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</si>
  <si>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</si>
  <si>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</si>
  <si>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</si>
  <si>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</si>
  <si>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</si>
  <si>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</si>
  <si>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</si>
  <si>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</si>
  <si>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</si>
  <si>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</si>
  <si>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</si>
  <si>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</si>
  <si>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</si>
  <si>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</si>
  <si>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</si>
  <si>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</si>
  <si>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</si>
  <si>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</si>
  <si>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PRODUCCIÓN MINERA METÁLICA DE COBRE (TMF) - 2012/2011</t>
  </si>
  <si>
    <t>BERGMIN S.A.C.</t>
  </si>
  <si>
    <t>REVOLUCION 3 DE OCTUBRE Nº 2</t>
  </si>
  <si>
    <t>AMBO</t>
  </si>
  <si>
    <t>SAN RAFAEL</t>
  </si>
  <si>
    <t>MINERA FERCAR E.I.R.L.</t>
  </si>
  <si>
    <t>RAQUEL</t>
  </si>
  <si>
    <t>YAUCA DEL ROSARIO</t>
  </si>
  <si>
    <t>MINERA YANAQUIHUA S.A.C.</t>
  </si>
  <si>
    <t>ALPACAY</t>
  </si>
  <si>
    <t>NYRSTAR ANCASH S.A.</t>
  </si>
  <si>
    <t>NYRSTAR CORICANCHA S.A.</t>
  </si>
  <si>
    <t>MORADA</t>
  </si>
  <si>
    <t>COMPAÑIA MINERA ANCASH S.A.C.</t>
  </si>
  <si>
    <t>CARMELITA</t>
  </si>
  <si>
    <t>CATAC</t>
  </si>
  <si>
    <t>SAN SALVADOR 27</t>
  </si>
  <si>
    <t>HUACHIS</t>
  </si>
  <si>
    <t>OCTAVIO BERTOLERO S.A.</t>
  </si>
  <si>
    <t>ANGELA VITTORIA</t>
  </si>
  <si>
    <t>SANTA CECILIA</t>
  </si>
  <si>
    <t>GRAVIMETRÍA</t>
  </si>
  <si>
    <t>MINERIA CORPORATIVA S.A.C.</t>
  </si>
  <si>
    <t>PALMERAS VI</t>
  </si>
  <si>
    <t>PAN AMERICAN SILVER HUARON S.A.</t>
  </si>
  <si>
    <t>JUPITER CUATRO</t>
  </si>
  <si>
    <t>JUPITER TRES</t>
  </si>
  <si>
    <t>EL PACIFICO DORADO S.A.C.</t>
  </si>
  <si>
    <t>MIRIAM PILAR UNO</t>
  </si>
  <si>
    <t>SANTA</t>
  </si>
  <si>
    <t>CACERES DEL PERU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</si>
  <si>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</si>
  <si>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</si>
  <si>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</si>
  <si>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</si>
  <si>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</si>
  <si>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</si>
  <si>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</si>
  <si>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</si>
  <si>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</si>
  <si>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</si>
  <si>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</si>
  <si>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CERRO PUCAPUNTA S.A.C.</t>
  </si>
  <si>
    <t>MINAS UTCUYACU JLC</t>
  </si>
  <si>
    <t>COMPAÑIA MINERA QUIRUVILCA S.A.</t>
  </si>
  <si>
    <t>EMPRESA COMERCIALIZADORA DE MINERALES S.R.L.</t>
  </si>
  <si>
    <t>LA QUEBRADITA</t>
  </si>
  <si>
    <t>BELLA UNION</t>
  </si>
  <si>
    <t>GOLD FIELDS LA CIMA S.A.</t>
  </si>
  <si>
    <t>MINERIA Y EXPORTACIONES S.A.C.</t>
  </si>
  <si>
    <t>EL INKA</t>
  </si>
  <si>
    <t>VISTA ALEGRE</t>
  </si>
  <si>
    <t>ANTAPACCAY 1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</si>
  <si>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</si>
  <si>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</si>
  <si>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</si>
  <si>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</si>
  <si>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</si>
  <si>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</si>
  <si>
    <t>KARTIKAY PERUVIAN MINING COMPANY S.A.C.</t>
  </si>
  <si>
    <t>ACUMULACION LOS INCAS I</t>
  </si>
  <si>
    <t>TOQUEPALA 1  g)</t>
  </si>
  <si>
    <t>ANTICONA  a)</t>
  </si>
  <si>
    <t>CERRO LINDO  b)</t>
  </si>
  <si>
    <t>ACUMULACION RAURA  c)</t>
  </si>
  <si>
    <t>ACUMULACION ISCAYCRUZ  e)</t>
  </si>
  <si>
    <t>MINAS DE COBRE CHAPI  f)</t>
  </si>
  <si>
    <t>COBRIZA 1126 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</si>
</sst>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/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212</v>
      </c>
    </row>
    <row r="2" spans="1:22" ht="13.5" thickBot="1" x14ac:dyDescent="0.25">
      <c r="A2" s="54"/>
    </row>
    <row r="3" spans="1:22" customFormat="1" ht="13.5" thickBot="1" x14ac:dyDescent="0.25">
      <c r="A3" s="49"/>
      <c r="I3" s="58">
        <v>2012</v>
      </c>
      <c r="J3" s="59"/>
      <c r="K3" s="59"/>
      <c r="L3" s="59"/>
      <c r="M3" s="59"/>
      <c r="N3" s="60"/>
      <c r="O3" s="58">
        <v>2011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265</v>
      </c>
      <c r="L4" s="30" t="s">
        <v>13</v>
      </c>
      <c r="M4" s="30" t="s">
        <v>8</v>
      </c>
      <c r="N4" s="51" t="s">
        <v>266</v>
      </c>
      <c r="O4" s="50" t="s">
        <v>14</v>
      </c>
      <c r="P4" s="30" t="s">
        <v>15</v>
      </c>
      <c r="Q4" s="30" t="s">
        <v>265</v>
      </c>
      <c r="R4" s="30" t="s">
        <v>16</v>
      </c>
      <c r="S4" s="30" t="s">
        <v>17</v>
      </c>
      <c r="T4" s="51" t="s">
        <v>267</v>
      </c>
      <c r="U4" s="52" t="s">
        <v>268</v>
      </c>
      <c r="V4" s="51" t="s">
        <v>269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0</v>
      </c>
      <c r="J6" s="41">
        <v>0</v>
      </c>
      <c r="K6" s="42">
        <v>0</v>
      </c>
      <c r="L6" s="41">
        <v>0</v>
      </c>
      <c r="M6" s="41">
        <v>39.020394000000003</v>
      </c>
      <c r="N6" s="46">
        <v>39.020394000000003</v>
      </c>
      <c r="O6" s="45">
        <v>0</v>
      </c>
      <c r="P6" s="41">
        <v>4.8756839999999997</v>
      </c>
      <c r="Q6" s="42">
        <v>4.8756839999999997</v>
      </c>
      <c r="R6" s="41">
        <v>8.9325019999999995</v>
      </c>
      <c r="S6" s="41">
        <v>59.721837000000001</v>
      </c>
      <c r="T6" s="46">
        <v>68.654338999999993</v>
      </c>
      <c r="U6" s="38" t="s">
        <v>29</v>
      </c>
      <c r="V6" s="33">
        <f t="shared" ref="V6" si="0">+((N6/T6)-1)*100</f>
        <v>-43.163979774097008</v>
      </c>
    </row>
    <row r="7" spans="1:22" ht="15" x14ac:dyDescent="0.2">
      <c r="A7" s="43" t="s">
        <v>9</v>
      </c>
      <c r="B7" s="40" t="s">
        <v>41</v>
      </c>
      <c r="C7" s="40" t="s">
        <v>42</v>
      </c>
      <c r="D7" s="40" t="s">
        <v>213</v>
      </c>
      <c r="E7" s="40" t="s">
        <v>214</v>
      </c>
      <c r="F7" s="40" t="s">
        <v>48</v>
      </c>
      <c r="G7" s="40" t="s">
        <v>215</v>
      </c>
      <c r="H7" s="44" t="s">
        <v>216</v>
      </c>
      <c r="I7" s="45">
        <v>0</v>
      </c>
      <c r="J7" s="41">
        <v>0</v>
      </c>
      <c r="K7" s="42">
        <v>0</v>
      </c>
      <c r="L7" s="41">
        <v>0</v>
      </c>
      <c r="M7" s="41">
        <v>0</v>
      </c>
      <c r="N7" s="46">
        <v>0</v>
      </c>
      <c r="O7" s="45">
        <v>0</v>
      </c>
      <c r="P7" s="41">
        <v>0</v>
      </c>
      <c r="Q7" s="42">
        <v>0</v>
      </c>
      <c r="R7" s="41">
        <v>10.002018</v>
      </c>
      <c r="S7" s="41">
        <v>0</v>
      </c>
      <c r="T7" s="46">
        <v>10.002018</v>
      </c>
      <c r="U7" s="38" t="s">
        <v>29</v>
      </c>
      <c r="V7" s="39" t="s">
        <v>29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49</v>
      </c>
      <c r="E8" s="40" t="s">
        <v>50</v>
      </c>
      <c r="F8" s="40" t="s">
        <v>51</v>
      </c>
      <c r="G8" s="40" t="s">
        <v>52</v>
      </c>
      <c r="H8" s="44" t="s">
        <v>53</v>
      </c>
      <c r="I8" s="45">
        <v>0</v>
      </c>
      <c r="J8" s="41">
        <v>38.867834999999999</v>
      </c>
      <c r="K8" s="42">
        <v>38.867834999999999</v>
      </c>
      <c r="L8" s="41">
        <v>0</v>
      </c>
      <c r="M8" s="41">
        <v>464.91187300000001</v>
      </c>
      <c r="N8" s="46">
        <v>464.91187300000001</v>
      </c>
      <c r="O8" s="45">
        <v>0</v>
      </c>
      <c r="P8" s="41">
        <v>49.034021000000003</v>
      </c>
      <c r="Q8" s="42">
        <v>49.034021000000003</v>
      </c>
      <c r="R8" s="41">
        <v>8.1640149999999991</v>
      </c>
      <c r="S8" s="41">
        <v>412.843187</v>
      </c>
      <c r="T8" s="46">
        <v>421.00720200000001</v>
      </c>
      <c r="U8" s="27">
        <f>+((K8/Q8)-1)*100</f>
        <v>-20.732923371713696</v>
      </c>
      <c r="V8" s="33">
        <f>+((N8/T8)-1)*100</f>
        <v>10.428484546447269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57</v>
      </c>
      <c r="F9" s="40" t="s">
        <v>58</v>
      </c>
      <c r="G9" s="40" t="s">
        <v>59</v>
      </c>
      <c r="H9" s="44" t="s">
        <v>60</v>
      </c>
      <c r="I9" s="45">
        <v>0</v>
      </c>
      <c r="J9" s="41">
        <v>39.453164000000001</v>
      </c>
      <c r="K9" s="42">
        <v>39.453164000000001</v>
      </c>
      <c r="L9" s="41">
        <v>0</v>
      </c>
      <c r="M9" s="41">
        <v>383.83025700000002</v>
      </c>
      <c r="N9" s="46">
        <v>383.83025700000002</v>
      </c>
      <c r="O9" s="45">
        <v>0</v>
      </c>
      <c r="P9" s="41">
        <v>29.966792000000002</v>
      </c>
      <c r="Q9" s="42">
        <v>29.966792000000002</v>
      </c>
      <c r="R9" s="41">
        <v>0</v>
      </c>
      <c r="S9" s="41">
        <v>368.98936600000002</v>
      </c>
      <c r="T9" s="46">
        <v>368.98936600000002</v>
      </c>
      <c r="U9" s="27">
        <f>+((K9/Q9)-1)*100</f>
        <v>31.656281393083386</v>
      </c>
      <c r="V9" s="33">
        <f>+((N9/T9)-1)*100</f>
        <v>4.0220375890182236</v>
      </c>
    </row>
    <row r="10" spans="1:22" ht="15" x14ac:dyDescent="0.2">
      <c r="A10" s="43" t="s">
        <v>9</v>
      </c>
      <c r="B10" s="40" t="s">
        <v>41</v>
      </c>
      <c r="C10" s="40" t="s">
        <v>39</v>
      </c>
      <c r="D10" s="40" t="s">
        <v>54</v>
      </c>
      <c r="E10" s="40" t="s">
        <v>55</v>
      </c>
      <c r="F10" s="40" t="s">
        <v>56</v>
      </c>
      <c r="G10" s="40" t="s">
        <v>55</v>
      </c>
      <c r="H10" s="44" t="s">
        <v>55</v>
      </c>
      <c r="I10" s="45">
        <v>2.19584</v>
      </c>
      <c r="J10" s="41">
        <v>0</v>
      </c>
      <c r="K10" s="42">
        <v>2.19584</v>
      </c>
      <c r="L10" s="41">
        <v>19.749251999999998</v>
      </c>
      <c r="M10" s="41">
        <v>0</v>
      </c>
      <c r="N10" s="46">
        <v>19.749251999999998</v>
      </c>
      <c r="O10" s="45">
        <v>0</v>
      </c>
      <c r="P10" s="41">
        <v>0</v>
      </c>
      <c r="Q10" s="42">
        <v>0</v>
      </c>
      <c r="R10" s="41">
        <v>24.252122</v>
      </c>
      <c r="S10" s="41">
        <v>0</v>
      </c>
      <c r="T10" s="46">
        <v>24.252122</v>
      </c>
      <c r="U10" s="38" t="s">
        <v>29</v>
      </c>
      <c r="V10" s="33">
        <f t="shared" ref="V10:V73" si="1">+((N10/T10)-1)*100</f>
        <v>-18.566911382022578</v>
      </c>
    </row>
    <row r="11" spans="1:22" ht="15" x14ac:dyDescent="0.2">
      <c r="A11" s="43" t="s">
        <v>9</v>
      </c>
      <c r="B11" s="40" t="s">
        <v>61</v>
      </c>
      <c r="C11" s="40" t="s">
        <v>39</v>
      </c>
      <c r="D11" s="40" t="s">
        <v>54</v>
      </c>
      <c r="E11" s="40" t="s">
        <v>55</v>
      </c>
      <c r="F11" s="40" t="s">
        <v>56</v>
      </c>
      <c r="G11" s="40" t="s">
        <v>55</v>
      </c>
      <c r="H11" s="44" t="s">
        <v>55</v>
      </c>
      <c r="I11" s="45">
        <v>0</v>
      </c>
      <c r="J11" s="41">
        <v>0</v>
      </c>
      <c r="K11" s="42">
        <v>0</v>
      </c>
      <c r="L11" s="41">
        <v>0</v>
      </c>
      <c r="M11" s="41">
        <v>3.1000000000000001E-5</v>
      </c>
      <c r="N11" s="46">
        <v>3.1000000000000001E-5</v>
      </c>
      <c r="O11" s="45">
        <v>0</v>
      </c>
      <c r="P11" s="41">
        <v>0</v>
      </c>
      <c r="Q11" s="42">
        <v>0</v>
      </c>
      <c r="R11" s="41">
        <v>0</v>
      </c>
      <c r="S11" s="41">
        <v>0</v>
      </c>
      <c r="T11" s="46">
        <v>0</v>
      </c>
      <c r="U11" s="38" t="s">
        <v>29</v>
      </c>
      <c r="V11" s="39" t="s">
        <v>29</v>
      </c>
    </row>
    <row r="12" spans="1:22" ht="15" x14ac:dyDescent="0.2">
      <c r="A12" s="43" t="s">
        <v>9</v>
      </c>
      <c r="B12" s="40" t="s">
        <v>41</v>
      </c>
      <c r="C12" s="40" t="s">
        <v>42</v>
      </c>
      <c r="D12" s="40" t="s">
        <v>225</v>
      </c>
      <c r="E12" s="40" t="s">
        <v>226</v>
      </c>
      <c r="F12" s="40" t="s">
        <v>45</v>
      </c>
      <c r="G12" s="40" t="s">
        <v>146</v>
      </c>
      <c r="H12" s="44" t="s">
        <v>227</v>
      </c>
      <c r="I12" s="45">
        <v>0</v>
      </c>
      <c r="J12" s="41">
        <v>0</v>
      </c>
      <c r="K12" s="42">
        <v>0</v>
      </c>
      <c r="L12" s="41">
        <v>27.440822000000001</v>
      </c>
      <c r="M12" s="41">
        <v>26.827562</v>
      </c>
      <c r="N12" s="46">
        <v>54.268383</v>
      </c>
      <c r="O12" s="45">
        <v>7.805078</v>
      </c>
      <c r="P12" s="41">
        <v>0</v>
      </c>
      <c r="Q12" s="42">
        <v>7.805078</v>
      </c>
      <c r="R12" s="41">
        <v>10.805078999999999</v>
      </c>
      <c r="S12" s="41">
        <v>0</v>
      </c>
      <c r="T12" s="46">
        <v>10.805078999999999</v>
      </c>
      <c r="U12" s="38" t="s">
        <v>29</v>
      </c>
      <c r="V12" s="39" t="s">
        <v>29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64</v>
      </c>
      <c r="E13" s="40" t="s">
        <v>65</v>
      </c>
      <c r="F13" s="40" t="s">
        <v>45</v>
      </c>
      <c r="G13" s="40" t="s">
        <v>66</v>
      </c>
      <c r="H13" s="44" t="s">
        <v>67</v>
      </c>
      <c r="I13" s="45">
        <v>38982.890700000004</v>
      </c>
      <c r="J13" s="41">
        <v>1318.6312</v>
      </c>
      <c r="K13" s="42">
        <v>40301.5219</v>
      </c>
      <c r="L13" s="41">
        <v>446136.96639999998</v>
      </c>
      <c r="M13" s="41">
        <v>16695.367300000002</v>
      </c>
      <c r="N13" s="46">
        <v>462832.33370000002</v>
      </c>
      <c r="O13" s="45">
        <v>36787.963499999998</v>
      </c>
      <c r="P13" s="41">
        <v>1401.8531</v>
      </c>
      <c r="Q13" s="42">
        <v>38189.816599999998</v>
      </c>
      <c r="R13" s="41">
        <v>333657.1226</v>
      </c>
      <c r="S13" s="41">
        <v>13402.0748</v>
      </c>
      <c r="T13" s="46">
        <v>347059.1974</v>
      </c>
      <c r="U13" s="27">
        <f t="shared" ref="U13:U72" si="2">+((K13/Q13)-1)*100</f>
        <v>5.5294984056037721</v>
      </c>
      <c r="V13" s="33">
        <f t="shared" si="1"/>
        <v>33.3583253713823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40" t="s">
        <v>70</v>
      </c>
      <c r="F14" s="40" t="s">
        <v>62</v>
      </c>
      <c r="G14" s="40" t="s">
        <v>63</v>
      </c>
      <c r="H14" s="44" t="s">
        <v>70</v>
      </c>
      <c r="I14" s="45">
        <v>77.889563999999993</v>
      </c>
      <c r="J14" s="41">
        <v>20.027647999999999</v>
      </c>
      <c r="K14" s="42">
        <v>97.917212000000006</v>
      </c>
      <c r="L14" s="41">
        <v>727.29299600000002</v>
      </c>
      <c r="M14" s="41">
        <v>200.72353200000001</v>
      </c>
      <c r="N14" s="46">
        <v>928.01652799999999</v>
      </c>
      <c r="O14" s="45">
        <v>60.122751999999998</v>
      </c>
      <c r="P14" s="41">
        <v>10.538428</v>
      </c>
      <c r="Q14" s="42">
        <v>70.661180000000002</v>
      </c>
      <c r="R14" s="41">
        <v>765.46056599999997</v>
      </c>
      <c r="S14" s="41">
        <v>129.65390099999999</v>
      </c>
      <c r="T14" s="46">
        <v>895.11446699999999</v>
      </c>
      <c r="U14" s="27">
        <f t="shared" si="2"/>
        <v>38.572851458183962</v>
      </c>
      <c r="V14" s="33">
        <f t="shared" si="1"/>
        <v>3.6757378204680391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68</v>
      </c>
      <c r="E15" s="40" t="s">
        <v>274</v>
      </c>
      <c r="F15" s="40" t="s">
        <v>62</v>
      </c>
      <c r="G15" s="40" t="s">
        <v>63</v>
      </c>
      <c r="H15" s="44" t="s">
        <v>63</v>
      </c>
      <c r="I15" s="45">
        <v>83.569604999999996</v>
      </c>
      <c r="J15" s="41">
        <v>17.529337999999999</v>
      </c>
      <c r="K15" s="42">
        <v>101.09894300000001</v>
      </c>
      <c r="L15" s="41">
        <v>463.30026800000002</v>
      </c>
      <c r="M15" s="41">
        <v>327.997793</v>
      </c>
      <c r="N15" s="46">
        <v>791.29806099999996</v>
      </c>
      <c r="O15" s="45">
        <v>39.718110000000003</v>
      </c>
      <c r="P15" s="41">
        <v>20.192530999999999</v>
      </c>
      <c r="Q15" s="42">
        <v>59.910640999999998</v>
      </c>
      <c r="R15" s="41">
        <v>508.29956099999998</v>
      </c>
      <c r="S15" s="41">
        <v>265.48364400000003</v>
      </c>
      <c r="T15" s="46">
        <v>773.78320499999995</v>
      </c>
      <c r="U15" s="27">
        <f t="shared" si="2"/>
        <v>68.749559865333438</v>
      </c>
      <c r="V15" s="33">
        <f t="shared" si="1"/>
        <v>2.2635353012088189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68</v>
      </c>
      <c r="E16" s="40" t="s">
        <v>69</v>
      </c>
      <c r="F16" s="40" t="s">
        <v>62</v>
      </c>
      <c r="G16" s="40" t="s">
        <v>63</v>
      </c>
      <c r="H16" s="44" t="s">
        <v>63</v>
      </c>
      <c r="I16" s="45">
        <v>40.31335</v>
      </c>
      <c r="J16" s="41">
        <v>5.0395149999999997</v>
      </c>
      <c r="K16" s="42">
        <v>45.352865000000001</v>
      </c>
      <c r="L16" s="41">
        <v>451.40953000000002</v>
      </c>
      <c r="M16" s="41">
        <v>57.327748999999997</v>
      </c>
      <c r="N16" s="46">
        <v>508.737279</v>
      </c>
      <c r="O16" s="45">
        <v>27.657713000000001</v>
      </c>
      <c r="P16" s="41">
        <v>5.6714969999999996</v>
      </c>
      <c r="Q16" s="42">
        <v>33.329210000000003</v>
      </c>
      <c r="R16" s="41">
        <v>379.10709200000002</v>
      </c>
      <c r="S16" s="41">
        <v>55.190317999999998</v>
      </c>
      <c r="T16" s="46">
        <v>434.29741000000001</v>
      </c>
      <c r="U16" s="27">
        <f t="shared" si="2"/>
        <v>36.075427530385504</v>
      </c>
      <c r="V16" s="33">
        <f t="shared" si="1"/>
        <v>17.140297705206198</v>
      </c>
    </row>
    <row r="17" spans="1:23" ht="15" x14ac:dyDescent="0.2">
      <c r="A17" s="43" t="s">
        <v>9</v>
      </c>
      <c r="B17" s="40" t="s">
        <v>41</v>
      </c>
      <c r="C17" s="40" t="s">
        <v>39</v>
      </c>
      <c r="D17" s="40" t="s">
        <v>71</v>
      </c>
      <c r="E17" s="40" t="s">
        <v>72</v>
      </c>
      <c r="F17" s="40" t="s">
        <v>73</v>
      </c>
      <c r="G17" s="40" t="s">
        <v>73</v>
      </c>
      <c r="H17" s="44" t="s">
        <v>74</v>
      </c>
      <c r="I17" s="45">
        <v>109.28036</v>
      </c>
      <c r="J17" s="41">
        <v>92.746752000000001</v>
      </c>
      <c r="K17" s="42">
        <v>202.02711199999999</v>
      </c>
      <c r="L17" s="41">
        <v>1254.0511120000001</v>
      </c>
      <c r="M17" s="41">
        <v>1140.412693</v>
      </c>
      <c r="N17" s="46">
        <v>2394.4638049999999</v>
      </c>
      <c r="O17" s="45">
        <v>150.93478400000001</v>
      </c>
      <c r="P17" s="41">
        <v>134.188197</v>
      </c>
      <c r="Q17" s="42">
        <v>285.12298099999998</v>
      </c>
      <c r="R17" s="41">
        <v>1896.108052</v>
      </c>
      <c r="S17" s="41">
        <v>1285.152245</v>
      </c>
      <c r="T17" s="46">
        <v>3181.2602969999998</v>
      </c>
      <c r="U17" s="27">
        <f t="shared" si="2"/>
        <v>-29.143869325636718</v>
      </c>
      <c r="V17" s="33">
        <f t="shared" si="1"/>
        <v>-24.732226179101623</v>
      </c>
    </row>
    <row r="18" spans="1:23" ht="15" x14ac:dyDescent="0.2">
      <c r="A18" s="43" t="s">
        <v>9</v>
      </c>
      <c r="B18" s="40" t="s">
        <v>41</v>
      </c>
      <c r="C18" s="40" t="s">
        <v>39</v>
      </c>
      <c r="D18" s="40" t="s">
        <v>75</v>
      </c>
      <c r="E18" s="40" t="s">
        <v>76</v>
      </c>
      <c r="F18" s="40" t="s">
        <v>20</v>
      </c>
      <c r="G18" s="40" t="s">
        <v>95</v>
      </c>
      <c r="H18" s="44" t="s">
        <v>128</v>
      </c>
      <c r="I18" s="45">
        <v>242.80519799999999</v>
      </c>
      <c r="J18" s="41">
        <v>0</v>
      </c>
      <c r="K18" s="42">
        <v>242.80519799999999</v>
      </c>
      <c r="L18" s="41">
        <v>2706.1525459999998</v>
      </c>
      <c r="M18" s="41">
        <v>0</v>
      </c>
      <c r="N18" s="46">
        <v>2706.1525459999998</v>
      </c>
      <c r="O18" s="45">
        <v>224.350224</v>
      </c>
      <c r="P18" s="41">
        <v>0</v>
      </c>
      <c r="Q18" s="42">
        <v>224.350224</v>
      </c>
      <c r="R18" s="41">
        <v>3212.8809470000001</v>
      </c>
      <c r="S18" s="41">
        <v>0</v>
      </c>
      <c r="T18" s="46">
        <v>3212.8809470000001</v>
      </c>
      <c r="U18" s="27">
        <f t="shared" si="2"/>
        <v>8.2259663801360858</v>
      </c>
      <c r="V18" s="33">
        <f t="shared" si="1"/>
        <v>-15.771776463524223</v>
      </c>
    </row>
    <row r="19" spans="1:23" ht="15" x14ac:dyDescent="0.2">
      <c r="A19" s="43" t="s">
        <v>9</v>
      </c>
      <c r="B19" s="40" t="s">
        <v>41</v>
      </c>
      <c r="C19" s="40" t="s">
        <v>39</v>
      </c>
      <c r="D19" s="40" t="s">
        <v>77</v>
      </c>
      <c r="E19" s="40" t="s">
        <v>78</v>
      </c>
      <c r="F19" s="40" t="s">
        <v>45</v>
      </c>
      <c r="G19" s="40" t="s">
        <v>79</v>
      </c>
      <c r="H19" s="44" t="s">
        <v>80</v>
      </c>
      <c r="I19" s="45">
        <v>1.976688</v>
      </c>
      <c r="J19" s="41">
        <v>2.2734000000000001</v>
      </c>
      <c r="K19" s="42">
        <v>4.2500879999999999</v>
      </c>
      <c r="L19" s="41">
        <v>99.867367000000002</v>
      </c>
      <c r="M19" s="41">
        <v>23.372754</v>
      </c>
      <c r="N19" s="46">
        <v>123.240121</v>
      </c>
      <c r="O19" s="45">
        <v>24.093139999999998</v>
      </c>
      <c r="P19" s="41">
        <v>4.1691180000000001</v>
      </c>
      <c r="Q19" s="42">
        <v>28.262257999999999</v>
      </c>
      <c r="R19" s="41">
        <v>271.63514900000001</v>
      </c>
      <c r="S19" s="41">
        <v>45.344745000000003</v>
      </c>
      <c r="T19" s="46">
        <v>316.979894</v>
      </c>
      <c r="U19" s="27">
        <f t="shared" si="2"/>
        <v>-84.961965883971473</v>
      </c>
      <c r="V19" s="33">
        <f t="shared" si="1"/>
        <v>-61.12052425634289</v>
      </c>
    </row>
    <row r="20" spans="1:23" ht="15" x14ac:dyDescent="0.2">
      <c r="A20" s="43" t="s">
        <v>9</v>
      </c>
      <c r="B20" s="40" t="s">
        <v>41</v>
      </c>
      <c r="C20" s="40" t="s">
        <v>42</v>
      </c>
      <c r="D20" s="40" t="s">
        <v>254</v>
      </c>
      <c r="E20" s="40" t="s">
        <v>255</v>
      </c>
      <c r="F20" s="40" t="s">
        <v>45</v>
      </c>
      <c r="G20" s="40" t="s">
        <v>146</v>
      </c>
      <c r="H20" s="44" t="s">
        <v>227</v>
      </c>
      <c r="I20" s="45">
        <v>0</v>
      </c>
      <c r="J20" s="41">
        <v>1.095788</v>
      </c>
      <c r="K20" s="42">
        <v>1.095788</v>
      </c>
      <c r="L20" s="41">
        <v>0</v>
      </c>
      <c r="M20" s="41">
        <v>8.6174569999999999</v>
      </c>
      <c r="N20" s="46">
        <v>8.6174569999999999</v>
      </c>
      <c r="O20" s="45">
        <v>0</v>
      </c>
      <c r="P20" s="41">
        <v>0</v>
      </c>
      <c r="Q20" s="42">
        <v>0</v>
      </c>
      <c r="R20" s="41">
        <v>0</v>
      </c>
      <c r="S20" s="41">
        <v>0</v>
      </c>
      <c r="T20" s="46">
        <v>0</v>
      </c>
      <c r="U20" s="38" t="s">
        <v>29</v>
      </c>
      <c r="V20" s="39" t="s">
        <v>29</v>
      </c>
    </row>
    <row r="21" spans="1:23" ht="15" x14ac:dyDescent="0.2">
      <c r="A21" s="43" t="s">
        <v>9</v>
      </c>
      <c r="B21" s="40" t="s">
        <v>41</v>
      </c>
      <c r="C21" s="40" t="s">
        <v>39</v>
      </c>
      <c r="D21" s="40" t="s">
        <v>81</v>
      </c>
      <c r="E21" s="40" t="s">
        <v>210</v>
      </c>
      <c r="F21" s="40" t="s">
        <v>20</v>
      </c>
      <c r="G21" s="40" t="s">
        <v>83</v>
      </c>
      <c r="H21" s="44" t="s">
        <v>211</v>
      </c>
      <c r="I21" s="45">
        <v>1814.3041599999999</v>
      </c>
      <c r="J21" s="41">
        <v>0</v>
      </c>
      <c r="K21" s="42">
        <v>1814.3041599999999</v>
      </c>
      <c r="L21" s="41">
        <v>20887.052057000001</v>
      </c>
      <c r="M21" s="41">
        <v>0</v>
      </c>
      <c r="N21" s="46">
        <v>20887.052057000001</v>
      </c>
      <c r="O21" s="45">
        <v>0</v>
      </c>
      <c r="P21" s="41">
        <v>0</v>
      </c>
      <c r="Q21" s="42">
        <v>0</v>
      </c>
      <c r="R21" s="41">
        <v>0</v>
      </c>
      <c r="S21" s="41">
        <v>0</v>
      </c>
      <c r="T21" s="46">
        <v>0</v>
      </c>
      <c r="U21" s="38" t="s">
        <v>29</v>
      </c>
      <c r="V21" s="39" t="s">
        <v>29</v>
      </c>
    </row>
    <row r="22" spans="1:23" ht="15" x14ac:dyDescent="0.2">
      <c r="A22" s="43" t="s">
        <v>9</v>
      </c>
      <c r="B22" s="40" t="s">
        <v>41</v>
      </c>
      <c r="C22" s="40" t="s">
        <v>39</v>
      </c>
      <c r="D22" s="40" t="s">
        <v>81</v>
      </c>
      <c r="E22" s="40" t="s">
        <v>82</v>
      </c>
      <c r="F22" s="40" t="s">
        <v>20</v>
      </c>
      <c r="G22" s="40" t="s">
        <v>83</v>
      </c>
      <c r="H22" s="44" t="s">
        <v>84</v>
      </c>
      <c r="I22" s="45">
        <v>0</v>
      </c>
      <c r="J22" s="41">
        <v>0</v>
      </c>
      <c r="K22" s="42">
        <v>0</v>
      </c>
      <c r="L22" s="41">
        <v>0</v>
      </c>
      <c r="M22" s="41">
        <v>0</v>
      </c>
      <c r="N22" s="46">
        <v>0</v>
      </c>
      <c r="O22" s="45">
        <v>774.46720700000003</v>
      </c>
      <c r="P22" s="41">
        <v>0</v>
      </c>
      <c r="Q22" s="42">
        <v>774.46720700000003</v>
      </c>
      <c r="R22" s="41">
        <v>11621.859168000001</v>
      </c>
      <c r="S22" s="41">
        <v>0</v>
      </c>
      <c r="T22" s="46">
        <v>11621.859168000001</v>
      </c>
      <c r="U22" s="38" t="s">
        <v>29</v>
      </c>
      <c r="V22" s="39" t="s">
        <v>29</v>
      </c>
    </row>
    <row r="23" spans="1:23" ht="15" x14ac:dyDescent="0.2">
      <c r="A23" s="43" t="s">
        <v>9</v>
      </c>
      <c r="B23" s="40" t="s">
        <v>41</v>
      </c>
      <c r="C23" s="40" t="s">
        <v>39</v>
      </c>
      <c r="D23" s="40" t="s">
        <v>81</v>
      </c>
      <c r="E23" s="40" t="s">
        <v>85</v>
      </c>
      <c r="F23" s="40" t="s">
        <v>20</v>
      </c>
      <c r="G23" s="40" t="s">
        <v>83</v>
      </c>
      <c r="H23" s="44" t="s">
        <v>84</v>
      </c>
      <c r="I23" s="45">
        <v>0</v>
      </c>
      <c r="J23" s="41">
        <v>0</v>
      </c>
      <c r="K23" s="42">
        <v>0</v>
      </c>
      <c r="L23" s="41">
        <v>0</v>
      </c>
      <c r="M23" s="41">
        <v>0</v>
      </c>
      <c r="N23" s="46">
        <v>0</v>
      </c>
      <c r="O23" s="45">
        <v>884.66712199999995</v>
      </c>
      <c r="P23" s="41">
        <v>0</v>
      </c>
      <c r="Q23" s="42">
        <v>884.66712199999995</v>
      </c>
      <c r="R23" s="41">
        <v>10954.274985</v>
      </c>
      <c r="S23" s="41">
        <v>0</v>
      </c>
      <c r="T23" s="46">
        <v>10954.274985</v>
      </c>
      <c r="U23" s="38" t="s">
        <v>29</v>
      </c>
      <c r="V23" s="39" t="s">
        <v>29</v>
      </c>
    </row>
    <row r="24" spans="1:23" ht="15" x14ac:dyDescent="0.2">
      <c r="A24" s="43" t="s">
        <v>9</v>
      </c>
      <c r="B24" s="40" t="s">
        <v>41</v>
      </c>
      <c r="C24" s="40" t="s">
        <v>39</v>
      </c>
      <c r="D24" s="40" t="s">
        <v>86</v>
      </c>
      <c r="E24" s="40" t="s">
        <v>275</v>
      </c>
      <c r="F24" s="40" t="s">
        <v>87</v>
      </c>
      <c r="G24" s="40" t="s">
        <v>88</v>
      </c>
      <c r="H24" s="44" t="s">
        <v>89</v>
      </c>
      <c r="I24" s="45">
        <v>2969.2166000000002</v>
      </c>
      <c r="J24" s="41">
        <v>234.81280000000001</v>
      </c>
      <c r="K24" s="42">
        <v>3204.0293999999999</v>
      </c>
      <c r="L24" s="41">
        <v>27585.576659999999</v>
      </c>
      <c r="M24" s="41">
        <v>2343.6490600000002</v>
      </c>
      <c r="N24" s="46">
        <v>29929.225719999999</v>
      </c>
      <c r="O24" s="45">
        <v>2015.72966</v>
      </c>
      <c r="P24" s="41">
        <v>194.73088000000001</v>
      </c>
      <c r="Q24" s="42">
        <v>2210.46054</v>
      </c>
      <c r="R24" s="41">
        <v>21292.161929000002</v>
      </c>
      <c r="S24" s="41">
        <v>1967.053971</v>
      </c>
      <c r="T24" s="46">
        <v>23259.215899999999</v>
      </c>
      <c r="U24" s="27">
        <f t="shared" si="2"/>
        <v>44.948500189014908</v>
      </c>
      <c r="V24" s="33">
        <f t="shared" si="1"/>
        <v>28.67684727067692</v>
      </c>
    </row>
    <row r="25" spans="1:23" ht="15" x14ac:dyDescent="0.2">
      <c r="A25" s="43" t="s">
        <v>9</v>
      </c>
      <c r="B25" s="40" t="s">
        <v>41</v>
      </c>
      <c r="C25" s="40" t="s">
        <v>39</v>
      </c>
      <c r="D25" s="40" t="s">
        <v>86</v>
      </c>
      <c r="E25" s="40" t="s">
        <v>209</v>
      </c>
      <c r="F25" s="40" t="s">
        <v>73</v>
      </c>
      <c r="G25" s="40" t="s">
        <v>73</v>
      </c>
      <c r="H25" s="44" t="s">
        <v>90</v>
      </c>
      <c r="I25" s="45">
        <v>163.1936</v>
      </c>
      <c r="J25" s="41">
        <v>83.785499999999999</v>
      </c>
      <c r="K25" s="42">
        <v>246.97909999999999</v>
      </c>
      <c r="L25" s="41">
        <v>2905.6846</v>
      </c>
      <c r="M25" s="41">
        <v>1133.2923000000001</v>
      </c>
      <c r="N25" s="46">
        <v>4038.9769000000001</v>
      </c>
      <c r="O25" s="45">
        <v>191.68799999999999</v>
      </c>
      <c r="P25" s="41">
        <v>96.556200000000004</v>
      </c>
      <c r="Q25" s="42">
        <v>288.24419999999998</v>
      </c>
      <c r="R25" s="41">
        <v>2666.0294370000001</v>
      </c>
      <c r="S25" s="41">
        <v>1032.267445</v>
      </c>
      <c r="T25" s="46">
        <v>3698.2968820000001</v>
      </c>
      <c r="U25" s="27">
        <f t="shared" si="2"/>
        <v>-14.316020929475769</v>
      </c>
      <c r="V25" s="33">
        <f t="shared" si="1"/>
        <v>9.2118082693178458</v>
      </c>
    </row>
    <row r="26" spans="1:23" ht="15" x14ac:dyDescent="0.2">
      <c r="A26" s="43" t="s">
        <v>9</v>
      </c>
      <c r="B26" s="40" t="s">
        <v>41</v>
      </c>
      <c r="C26" s="40" t="s">
        <v>39</v>
      </c>
      <c r="D26" s="40" t="s">
        <v>256</v>
      </c>
      <c r="E26" s="40" t="s">
        <v>171</v>
      </c>
      <c r="F26" s="40" t="s">
        <v>172</v>
      </c>
      <c r="G26" s="40" t="s">
        <v>173</v>
      </c>
      <c r="H26" s="44" t="s">
        <v>171</v>
      </c>
      <c r="I26" s="45">
        <v>127.597171</v>
      </c>
      <c r="J26" s="41">
        <v>14.931150000000001</v>
      </c>
      <c r="K26" s="42">
        <v>142.52832100000001</v>
      </c>
      <c r="L26" s="41">
        <v>1014.826667</v>
      </c>
      <c r="M26" s="41">
        <v>243.16656</v>
      </c>
      <c r="N26" s="46">
        <v>1257.9932269999999</v>
      </c>
      <c r="O26" s="45">
        <v>62.552807000000001</v>
      </c>
      <c r="P26" s="41">
        <v>26.042164</v>
      </c>
      <c r="Q26" s="42">
        <v>88.594971000000001</v>
      </c>
      <c r="R26" s="41">
        <v>1029.690038</v>
      </c>
      <c r="S26" s="41">
        <v>352.402334</v>
      </c>
      <c r="T26" s="46">
        <v>1382.0923720000001</v>
      </c>
      <c r="U26" s="27">
        <f t="shared" si="2"/>
        <v>60.87631091385537</v>
      </c>
      <c r="V26" s="33">
        <f t="shared" si="1"/>
        <v>-8.9790774852782533</v>
      </c>
    </row>
    <row r="27" spans="1:23" ht="15" x14ac:dyDescent="0.2">
      <c r="A27" s="43" t="s">
        <v>9</v>
      </c>
      <c r="B27" s="40" t="s">
        <v>41</v>
      </c>
      <c r="C27" s="40" t="s">
        <v>39</v>
      </c>
      <c r="D27" s="40" t="s">
        <v>256</v>
      </c>
      <c r="E27" s="40" t="s">
        <v>170</v>
      </c>
      <c r="F27" s="40" t="s">
        <v>73</v>
      </c>
      <c r="G27" s="40" t="s">
        <v>73</v>
      </c>
      <c r="H27" s="44" t="s">
        <v>123</v>
      </c>
      <c r="I27" s="45">
        <v>0</v>
      </c>
      <c r="J27" s="41">
        <v>0</v>
      </c>
      <c r="K27" s="42">
        <v>0</v>
      </c>
      <c r="L27" s="41">
        <v>138.77301600000001</v>
      </c>
      <c r="M27" s="41">
        <v>37.361638999999997</v>
      </c>
      <c r="N27" s="46">
        <v>176.13465500000001</v>
      </c>
      <c r="O27" s="45">
        <v>110.83475799999999</v>
      </c>
      <c r="P27" s="41">
        <v>58.318908999999998</v>
      </c>
      <c r="Q27" s="42">
        <v>169.15366700000001</v>
      </c>
      <c r="R27" s="41">
        <v>1278.5107539999999</v>
      </c>
      <c r="S27" s="41">
        <v>452.830331</v>
      </c>
      <c r="T27" s="46">
        <v>1731.341085</v>
      </c>
      <c r="U27" s="38" t="s">
        <v>29</v>
      </c>
      <c r="V27" s="33">
        <f t="shared" si="1"/>
        <v>-89.826692352766528</v>
      </c>
    </row>
    <row r="28" spans="1:23" ht="15" x14ac:dyDescent="0.2">
      <c r="A28" s="43" t="s">
        <v>9</v>
      </c>
      <c r="B28" s="40" t="s">
        <v>41</v>
      </c>
      <c r="C28" s="40" t="s">
        <v>39</v>
      </c>
      <c r="D28" s="40" t="s">
        <v>91</v>
      </c>
      <c r="E28" s="40" t="s">
        <v>276</v>
      </c>
      <c r="F28" s="40" t="s">
        <v>48</v>
      </c>
      <c r="G28" s="40" t="s">
        <v>92</v>
      </c>
      <c r="H28" s="44" t="s">
        <v>93</v>
      </c>
      <c r="I28" s="45">
        <v>278.63119999999998</v>
      </c>
      <c r="J28" s="41">
        <v>72.559020000000004</v>
      </c>
      <c r="K28" s="42">
        <v>351.19022000000001</v>
      </c>
      <c r="L28" s="41">
        <v>3124.3264100000001</v>
      </c>
      <c r="M28" s="41">
        <v>830.40790000000004</v>
      </c>
      <c r="N28" s="46">
        <v>3954.7343099999998</v>
      </c>
      <c r="O28" s="45">
        <v>201.684</v>
      </c>
      <c r="P28" s="41">
        <v>57.733539999999998</v>
      </c>
      <c r="Q28" s="42">
        <v>259.41753999999997</v>
      </c>
      <c r="R28" s="41">
        <v>2903.0792799999999</v>
      </c>
      <c r="S28" s="41">
        <v>824.39792999999997</v>
      </c>
      <c r="T28" s="46">
        <v>3727.47721</v>
      </c>
      <c r="U28" s="27">
        <f t="shared" si="2"/>
        <v>35.376435995808173</v>
      </c>
      <c r="V28" s="33">
        <f t="shared" si="1"/>
        <v>6.0968072290373598</v>
      </c>
    </row>
    <row r="29" spans="1:23" ht="15" x14ac:dyDescent="0.2">
      <c r="A29" s="43" t="s">
        <v>9</v>
      </c>
      <c r="B29" s="40" t="s">
        <v>41</v>
      </c>
      <c r="C29" s="40" t="s">
        <v>39</v>
      </c>
      <c r="D29" s="40" t="s">
        <v>97</v>
      </c>
      <c r="E29" s="40" t="s">
        <v>98</v>
      </c>
      <c r="F29" s="40" t="s">
        <v>99</v>
      </c>
      <c r="G29" s="40" t="s">
        <v>100</v>
      </c>
      <c r="H29" s="44" t="s">
        <v>100</v>
      </c>
      <c r="I29" s="45">
        <v>89.133043000000001</v>
      </c>
      <c r="J29" s="41">
        <v>0</v>
      </c>
      <c r="K29" s="42">
        <v>89.133043000000001</v>
      </c>
      <c r="L29" s="41">
        <v>715.49463800000001</v>
      </c>
      <c r="M29" s="41">
        <v>0</v>
      </c>
      <c r="N29" s="46">
        <v>715.49463800000001</v>
      </c>
      <c r="O29" s="45">
        <v>35.316307000000002</v>
      </c>
      <c r="P29" s="41">
        <v>0</v>
      </c>
      <c r="Q29" s="42">
        <v>35.316307000000002</v>
      </c>
      <c r="R29" s="41">
        <v>117.394773</v>
      </c>
      <c r="S29" s="41">
        <v>0</v>
      </c>
      <c r="T29" s="46">
        <v>117.394773</v>
      </c>
      <c r="U29" s="38" t="s">
        <v>29</v>
      </c>
      <c r="V29" s="39" t="s">
        <v>29</v>
      </c>
    </row>
    <row r="30" spans="1:23" ht="15" x14ac:dyDescent="0.2">
      <c r="A30" s="43" t="s">
        <v>9</v>
      </c>
      <c r="B30" s="40" t="s">
        <v>61</v>
      </c>
      <c r="C30" s="40" t="s">
        <v>39</v>
      </c>
      <c r="D30" s="40" t="s">
        <v>97</v>
      </c>
      <c r="E30" s="40" t="s">
        <v>98</v>
      </c>
      <c r="F30" s="40" t="s">
        <v>99</v>
      </c>
      <c r="G30" s="40" t="s">
        <v>100</v>
      </c>
      <c r="H30" s="44" t="s">
        <v>100</v>
      </c>
      <c r="I30" s="45">
        <v>0</v>
      </c>
      <c r="J30" s="41">
        <v>0</v>
      </c>
      <c r="K30" s="42">
        <v>0</v>
      </c>
      <c r="L30" s="41">
        <v>0</v>
      </c>
      <c r="M30" s="41">
        <v>0</v>
      </c>
      <c r="N30" s="46">
        <v>0</v>
      </c>
      <c r="O30" s="45">
        <v>0</v>
      </c>
      <c r="P30" s="41">
        <v>0</v>
      </c>
      <c r="Q30" s="42">
        <v>0</v>
      </c>
      <c r="R30" s="41">
        <v>7.8510119999999999</v>
      </c>
      <c r="S30" s="41">
        <v>0</v>
      </c>
      <c r="T30" s="46">
        <v>7.8510119999999999</v>
      </c>
      <c r="U30" s="38" t="s">
        <v>29</v>
      </c>
      <c r="V30" s="39" t="s">
        <v>29</v>
      </c>
    </row>
    <row r="31" spans="1:23" ht="15" x14ac:dyDescent="0.2">
      <c r="A31" s="43" t="s">
        <v>9</v>
      </c>
      <c r="B31" s="40" t="s">
        <v>41</v>
      </c>
      <c r="C31" s="40" t="s">
        <v>39</v>
      </c>
      <c r="D31" s="40" t="s">
        <v>101</v>
      </c>
      <c r="E31" s="40" t="s">
        <v>102</v>
      </c>
      <c r="F31" s="40" t="s">
        <v>20</v>
      </c>
      <c r="G31" s="40" t="s">
        <v>103</v>
      </c>
      <c r="H31" s="44" t="s">
        <v>104</v>
      </c>
      <c r="I31" s="45">
        <v>10.280749999999999</v>
      </c>
      <c r="J31" s="41">
        <v>17.397407999999999</v>
      </c>
      <c r="K31" s="42">
        <v>27.678158</v>
      </c>
      <c r="L31" s="41">
        <v>245.55929599999999</v>
      </c>
      <c r="M31" s="41">
        <v>121.27631599999999</v>
      </c>
      <c r="N31" s="46">
        <v>366.83561200000003</v>
      </c>
      <c r="O31" s="45">
        <v>26.823419999999999</v>
      </c>
      <c r="P31" s="41">
        <v>11.878192</v>
      </c>
      <c r="Q31" s="42">
        <v>38.701611999999997</v>
      </c>
      <c r="R31" s="41">
        <v>206.371375</v>
      </c>
      <c r="S31" s="41">
        <v>143.76288400000001</v>
      </c>
      <c r="T31" s="46">
        <v>350.13425899999999</v>
      </c>
      <c r="U31" s="27">
        <f t="shared" si="2"/>
        <v>-28.483190829363902</v>
      </c>
      <c r="V31" s="33">
        <f t="shared" si="1"/>
        <v>4.7699853900900369</v>
      </c>
    </row>
    <row r="32" spans="1:23" s="6" customFormat="1" ht="15" x14ac:dyDescent="0.2">
      <c r="A32" s="43" t="s">
        <v>9</v>
      </c>
      <c r="B32" s="40" t="s">
        <v>41</v>
      </c>
      <c r="C32" s="40" t="s">
        <v>39</v>
      </c>
      <c r="D32" s="40" t="s">
        <v>105</v>
      </c>
      <c r="E32" s="40" t="s">
        <v>111</v>
      </c>
      <c r="F32" s="40" t="s">
        <v>45</v>
      </c>
      <c r="G32" s="40" t="s">
        <v>107</v>
      </c>
      <c r="H32" s="44" t="s">
        <v>110</v>
      </c>
      <c r="I32" s="45">
        <v>23.777000000000001</v>
      </c>
      <c r="J32" s="41">
        <v>49.098300000000002</v>
      </c>
      <c r="K32" s="42">
        <v>72.875299999999996</v>
      </c>
      <c r="L32" s="41">
        <v>422.1737</v>
      </c>
      <c r="M32" s="41">
        <v>686.60739999999998</v>
      </c>
      <c r="N32" s="46">
        <v>1108.7810999999999</v>
      </c>
      <c r="O32" s="45">
        <v>48.305599999999998</v>
      </c>
      <c r="P32" s="41">
        <v>89.293300000000002</v>
      </c>
      <c r="Q32" s="42">
        <v>137.59889999999999</v>
      </c>
      <c r="R32" s="41">
        <v>796.89049999999997</v>
      </c>
      <c r="S32" s="41">
        <v>1059.0617999999999</v>
      </c>
      <c r="T32" s="46">
        <v>1855.9522999999999</v>
      </c>
      <c r="U32" s="27">
        <f t="shared" si="2"/>
        <v>-47.037876029532214</v>
      </c>
      <c r="V32" s="33">
        <f t="shared" si="1"/>
        <v>-40.258103616132814</v>
      </c>
      <c r="W32" s="1"/>
    </row>
    <row r="33" spans="1:22" ht="15" x14ac:dyDescent="0.2">
      <c r="A33" s="43" t="s">
        <v>9</v>
      </c>
      <c r="B33" s="40" t="s">
        <v>41</v>
      </c>
      <c r="C33" s="40" t="s">
        <v>39</v>
      </c>
      <c r="D33" s="40" t="s">
        <v>105</v>
      </c>
      <c r="E33" s="40" t="s">
        <v>106</v>
      </c>
      <c r="F33" s="40" t="s">
        <v>45</v>
      </c>
      <c r="G33" s="40" t="s">
        <v>107</v>
      </c>
      <c r="H33" s="44" t="s">
        <v>108</v>
      </c>
      <c r="I33" s="45">
        <v>10.074999999999999</v>
      </c>
      <c r="J33" s="41">
        <v>45.964700000000001</v>
      </c>
      <c r="K33" s="42">
        <v>56.039700000000003</v>
      </c>
      <c r="L33" s="41">
        <v>127.7375</v>
      </c>
      <c r="M33" s="41">
        <v>478.65480000000002</v>
      </c>
      <c r="N33" s="46">
        <v>606.39229999999998</v>
      </c>
      <c r="O33" s="45">
        <v>13.1936</v>
      </c>
      <c r="P33" s="41">
        <v>52.5503</v>
      </c>
      <c r="Q33" s="42">
        <v>65.743899999999996</v>
      </c>
      <c r="R33" s="41">
        <v>159.01390000000001</v>
      </c>
      <c r="S33" s="41">
        <v>503.91070000000002</v>
      </c>
      <c r="T33" s="46">
        <v>662.92460000000005</v>
      </c>
      <c r="U33" s="27">
        <f t="shared" si="2"/>
        <v>-14.76060896904503</v>
      </c>
      <c r="V33" s="33">
        <f t="shared" si="1"/>
        <v>-8.5277118996640144</v>
      </c>
    </row>
    <row r="34" spans="1:22" ht="15" x14ac:dyDescent="0.2">
      <c r="A34" s="43" t="s">
        <v>9</v>
      </c>
      <c r="B34" s="40" t="s">
        <v>41</v>
      </c>
      <c r="C34" s="40" t="s">
        <v>39</v>
      </c>
      <c r="D34" s="40" t="s">
        <v>105</v>
      </c>
      <c r="E34" s="40" t="s">
        <v>109</v>
      </c>
      <c r="F34" s="40" t="s">
        <v>45</v>
      </c>
      <c r="G34" s="40" t="s">
        <v>107</v>
      </c>
      <c r="H34" s="44" t="s">
        <v>110</v>
      </c>
      <c r="I34" s="45">
        <v>10.2765</v>
      </c>
      <c r="J34" s="41">
        <v>21.212499999999999</v>
      </c>
      <c r="K34" s="42">
        <v>31.489000000000001</v>
      </c>
      <c r="L34" s="41">
        <v>143.96780000000001</v>
      </c>
      <c r="M34" s="41">
        <v>221.43260000000001</v>
      </c>
      <c r="N34" s="46">
        <v>365.40039999999999</v>
      </c>
      <c r="O34" s="45">
        <v>0.85119999999999996</v>
      </c>
      <c r="P34" s="41">
        <v>1.4408000000000001</v>
      </c>
      <c r="Q34" s="42">
        <v>2.2919999999999998</v>
      </c>
      <c r="R34" s="41">
        <v>33.176200000000001</v>
      </c>
      <c r="S34" s="41">
        <v>47.465299999999999</v>
      </c>
      <c r="T34" s="46">
        <v>80.641499999999994</v>
      </c>
      <c r="U34" s="38" t="s">
        <v>29</v>
      </c>
      <c r="V34" s="39" t="s">
        <v>29</v>
      </c>
    </row>
    <row r="35" spans="1:22" ht="15" x14ac:dyDescent="0.2">
      <c r="A35" s="43" t="s">
        <v>9</v>
      </c>
      <c r="B35" s="40" t="s">
        <v>41</v>
      </c>
      <c r="C35" s="40" t="s">
        <v>39</v>
      </c>
      <c r="D35" s="40" t="s">
        <v>112</v>
      </c>
      <c r="E35" s="53" t="s">
        <v>116</v>
      </c>
      <c r="F35" s="40" t="s">
        <v>113</v>
      </c>
      <c r="G35" s="40" t="s">
        <v>114</v>
      </c>
      <c r="H35" s="44" t="s">
        <v>115</v>
      </c>
      <c r="I35" s="45">
        <v>185.0488</v>
      </c>
      <c r="J35" s="41">
        <v>0</v>
      </c>
      <c r="K35" s="42">
        <v>185.0488</v>
      </c>
      <c r="L35" s="41">
        <v>2175.093425</v>
      </c>
      <c r="M35" s="41">
        <v>0</v>
      </c>
      <c r="N35" s="46">
        <v>2175.093425</v>
      </c>
      <c r="O35" s="45">
        <v>209.72077999999999</v>
      </c>
      <c r="P35" s="41">
        <v>0</v>
      </c>
      <c r="Q35" s="42">
        <v>209.72077999999999</v>
      </c>
      <c r="R35" s="41">
        <v>1494.9744450000001</v>
      </c>
      <c r="S35" s="41">
        <v>0</v>
      </c>
      <c r="T35" s="46">
        <v>1494.9744450000001</v>
      </c>
      <c r="U35" s="27">
        <f t="shared" si="2"/>
        <v>-11.764203814233376</v>
      </c>
      <c r="V35" s="33">
        <f t="shared" si="1"/>
        <v>45.493686014144544</v>
      </c>
    </row>
    <row r="36" spans="1:22" ht="15" x14ac:dyDescent="0.2">
      <c r="A36" s="43" t="s">
        <v>9</v>
      </c>
      <c r="B36" s="40" t="s">
        <v>41</v>
      </c>
      <c r="C36" s="40" t="s">
        <v>39</v>
      </c>
      <c r="D36" s="40" t="s">
        <v>112</v>
      </c>
      <c r="E36" s="40" t="s">
        <v>228</v>
      </c>
      <c r="F36" s="40" t="s">
        <v>113</v>
      </c>
      <c r="G36" s="40" t="s">
        <v>114</v>
      </c>
      <c r="H36" s="44" t="s">
        <v>115</v>
      </c>
      <c r="I36" s="45">
        <v>0</v>
      </c>
      <c r="J36" s="41">
        <v>0</v>
      </c>
      <c r="K36" s="42">
        <v>0</v>
      </c>
      <c r="L36" s="41">
        <v>0</v>
      </c>
      <c r="M36" s="41">
        <v>0</v>
      </c>
      <c r="N36" s="46">
        <v>0</v>
      </c>
      <c r="O36" s="45">
        <v>0</v>
      </c>
      <c r="P36" s="41">
        <v>0</v>
      </c>
      <c r="Q36" s="42">
        <v>0</v>
      </c>
      <c r="R36" s="41">
        <v>566.61073699999997</v>
      </c>
      <c r="S36" s="41">
        <v>0</v>
      </c>
      <c r="T36" s="46">
        <v>566.61073699999997</v>
      </c>
      <c r="U36" s="38" t="s">
        <v>29</v>
      </c>
      <c r="V36" s="39" t="s">
        <v>29</v>
      </c>
    </row>
    <row r="37" spans="1:22" ht="15" x14ac:dyDescent="0.2">
      <c r="A37" s="43" t="s">
        <v>9</v>
      </c>
      <c r="B37" s="40" t="s">
        <v>41</v>
      </c>
      <c r="C37" s="40" t="s">
        <v>39</v>
      </c>
      <c r="D37" s="40" t="s">
        <v>251</v>
      </c>
      <c r="E37" s="40" t="s">
        <v>279</v>
      </c>
      <c r="F37" s="40" t="s">
        <v>58</v>
      </c>
      <c r="G37" s="40" t="s">
        <v>117</v>
      </c>
      <c r="H37" s="44" t="s">
        <v>118</v>
      </c>
      <c r="I37" s="45">
        <v>1591.9935700000001</v>
      </c>
      <c r="J37" s="41">
        <v>0</v>
      </c>
      <c r="K37" s="42">
        <v>1591.9935700000001</v>
      </c>
      <c r="L37" s="41">
        <v>20258.472892999998</v>
      </c>
      <c r="M37" s="41">
        <v>0</v>
      </c>
      <c r="N37" s="46">
        <v>20258.472892999998</v>
      </c>
      <c r="O37" s="45">
        <v>1838.3982940000001</v>
      </c>
      <c r="P37" s="41">
        <v>0</v>
      </c>
      <c r="Q37" s="42">
        <v>1838.3982940000001</v>
      </c>
      <c r="R37" s="41">
        <v>20313.315420999999</v>
      </c>
      <c r="S37" s="41">
        <v>0</v>
      </c>
      <c r="T37" s="46">
        <v>20313.315420999999</v>
      </c>
      <c r="U37" s="27">
        <f t="shared" si="2"/>
        <v>-13.40322849538066</v>
      </c>
      <c r="V37" s="33">
        <f t="shared" si="1"/>
        <v>-0.26998314584976146</v>
      </c>
    </row>
    <row r="38" spans="1:22" ht="15" x14ac:dyDescent="0.2">
      <c r="A38" s="43" t="s">
        <v>9</v>
      </c>
      <c r="B38" s="40" t="s">
        <v>41</v>
      </c>
      <c r="C38" s="40" t="s">
        <v>42</v>
      </c>
      <c r="D38" s="40" t="s">
        <v>239</v>
      </c>
      <c r="E38" s="53" t="s">
        <v>240</v>
      </c>
      <c r="F38" s="40" t="s">
        <v>45</v>
      </c>
      <c r="G38" s="40" t="s">
        <v>241</v>
      </c>
      <c r="H38" s="44" t="s">
        <v>242</v>
      </c>
      <c r="I38" s="45">
        <v>0</v>
      </c>
      <c r="J38" s="41">
        <v>0</v>
      </c>
      <c r="K38" s="42">
        <v>0</v>
      </c>
      <c r="L38" s="41">
        <v>1.35</v>
      </c>
      <c r="M38" s="41">
        <v>0</v>
      </c>
      <c r="N38" s="46">
        <v>1.35</v>
      </c>
      <c r="O38" s="45">
        <v>6.4784560000000004</v>
      </c>
      <c r="P38" s="41">
        <v>0</v>
      </c>
      <c r="Q38" s="42">
        <v>6.4784560000000004</v>
      </c>
      <c r="R38" s="41">
        <v>6.4784560000000004</v>
      </c>
      <c r="S38" s="41">
        <v>0</v>
      </c>
      <c r="T38" s="46">
        <v>6.4784560000000004</v>
      </c>
      <c r="U38" s="38" t="s">
        <v>29</v>
      </c>
      <c r="V38" s="33">
        <f t="shared" si="1"/>
        <v>-79.161701491836951</v>
      </c>
    </row>
    <row r="39" spans="1:22" ht="15" x14ac:dyDescent="0.2">
      <c r="A39" s="43" t="s">
        <v>9</v>
      </c>
      <c r="B39" s="40" t="s">
        <v>41</v>
      </c>
      <c r="C39" s="40" t="s">
        <v>39</v>
      </c>
      <c r="D39" s="40" t="s">
        <v>119</v>
      </c>
      <c r="E39" s="40" t="s">
        <v>120</v>
      </c>
      <c r="F39" s="40" t="s">
        <v>73</v>
      </c>
      <c r="G39" s="40" t="s">
        <v>73</v>
      </c>
      <c r="H39" s="44" t="s">
        <v>121</v>
      </c>
      <c r="I39" s="45">
        <v>0</v>
      </c>
      <c r="J39" s="41">
        <v>11.995126000000001</v>
      </c>
      <c r="K39" s="42">
        <v>11.995126000000001</v>
      </c>
      <c r="L39" s="41">
        <v>0</v>
      </c>
      <c r="M39" s="41">
        <v>305.46477099999998</v>
      </c>
      <c r="N39" s="46">
        <v>305.46477099999998</v>
      </c>
      <c r="O39" s="45">
        <v>0</v>
      </c>
      <c r="P39" s="41">
        <v>52.643949999999997</v>
      </c>
      <c r="Q39" s="42">
        <v>52.643949999999997</v>
      </c>
      <c r="R39" s="41">
        <v>0</v>
      </c>
      <c r="S39" s="41">
        <v>264.51670200000001</v>
      </c>
      <c r="T39" s="46">
        <v>264.51670200000001</v>
      </c>
      <c r="U39" s="27">
        <f t="shared" si="2"/>
        <v>-77.214616304437641</v>
      </c>
      <c r="V39" s="33">
        <f t="shared" si="1"/>
        <v>15.480334016866726</v>
      </c>
    </row>
    <row r="40" spans="1:22" ht="15" x14ac:dyDescent="0.2">
      <c r="A40" s="43" t="s">
        <v>9</v>
      </c>
      <c r="B40" s="40" t="s">
        <v>61</v>
      </c>
      <c r="C40" s="40" t="s">
        <v>39</v>
      </c>
      <c r="D40" s="40" t="s">
        <v>119</v>
      </c>
      <c r="E40" s="40" t="s">
        <v>120</v>
      </c>
      <c r="F40" s="40" t="s">
        <v>73</v>
      </c>
      <c r="G40" s="40" t="s">
        <v>73</v>
      </c>
      <c r="H40" s="44" t="s">
        <v>121</v>
      </c>
      <c r="I40" s="45">
        <v>0</v>
      </c>
      <c r="J40" s="41">
        <v>0</v>
      </c>
      <c r="K40" s="42">
        <v>0</v>
      </c>
      <c r="L40" s="41">
        <v>28.560919999999999</v>
      </c>
      <c r="M40" s="41">
        <v>0</v>
      </c>
      <c r="N40" s="46">
        <v>28.560919999999999</v>
      </c>
      <c r="O40" s="45">
        <v>32.025143</v>
      </c>
      <c r="P40" s="41">
        <v>0</v>
      </c>
      <c r="Q40" s="42">
        <v>32.025143</v>
      </c>
      <c r="R40" s="41">
        <v>32.025143</v>
      </c>
      <c r="S40" s="41">
        <v>0</v>
      </c>
      <c r="T40" s="46">
        <v>32.025143</v>
      </c>
      <c r="U40" s="38" t="s">
        <v>29</v>
      </c>
      <c r="V40" s="33">
        <f t="shared" si="1"/>
        <v>-10.81719760002321</v>
      </c>
    </row>
    <row r="41" spans="1:22" ht="15" x14ac:dyDescent="0.2">
      <c r="A41" s="43" t="s">
        <v>9</v>
      </c>
      <c r="B41" s="40" t="s">
        <v>41</v>
      </c>
      <c r="C41" s="40" t="s">
        <v>39</v>
      </c>
      <c r="D41" s="40" t="s">
        <v>122</v>
      </c>
      <c r="E41" s="40" t="s">
        <v>124</v>
      </c>
      <c r="F41" s="40" t="s">
        <v>73</v>
      </c>
      <c r="G41" s="40" t="s">
        <v>73</v>
      </c>
      <c r="H41" s="44" t="s">
        <v>123</v>
      </c>
      <c r="I41" s="45">
        <v>115.906727</v>
      </c>
      <c r="J41" s="41">
        <v>128.39722599999999</v>
      </c>
      <c r="K41" s="42">
        <v>244.30395200000001</v>
      </c>
      <c r="L41" s="41">
        <v>1140.895499</v>
      </c>
      <c r="M41" s="41">
        <v>1208.822993</v>
      </c>
      <c r="N41" s="46">
        <v>2349.718492</v>
      </c>
      <c r="O41" s="45">
        <v>81.559100000000001</v>
      </c>
      <c r="P41" s="41">
        <v>103.6317</v>
      </c>
      <c r="Q41" s="42">
        <v>185.1908</v>
      </c>
      <c r="R41" s="41">
        <v>1015.01699</v>
      </c>
      <c r="S41" s="41">
        <v>1035.03828</v>
      </c>
      <c r="T41" s="46">
        <v>2050.0552699999998</v>
      </c>
      <c r="U41" s="27">
        <f t="shared" si="2"/>
        <v>31.920134261529199</v>
      </c>
      <c r="V41" s="33">
        <f t="shared" si="1"/>
        <v>14.617324049024315</v>
      </c>
    </row>
    <row r="42" spans="1:22" ht="15" x14ac:dyDescent="0.2">
      <c r="A42" s="43" t="s">
        <v>9</v>
      </c>
      <c r="B42" s="40" t="s">
        <v>41</v>
      </c>
      <c r="C42" s="40" t="s">
        <v>39</v>
      </c>
      <c r="D42" s="40" t="s">
        <v>257</v>
      </c>
      <c r="E42" s="53" t="s">
        <v>258</v>
      </c>
      <c r="F42" s="40" t="s">
        <v>56</v>
      </c>
      <c r="G42" s="40" t="s">
        <v>55</v>
      </c>
      <c r="H42" s="44" t="s">
        <v>259</v>
      </c>
      <c r="I42" s="45">
        <v>0</v>
      </c>
      <c r="J42" s="41">
        <v>0</v>
      </c>
      <c r="K42" s="42">
        <v>0</v>
      </c>
      <c r="L42" s="41">
        <v>148.14599999999999</v>
      </c>
      <c r="M42" s="41">
        <v>0</v>
      </c>
      <c r="N42" s="46">
        <v>148.14599999999999</v>
      </c>
      <c r="O42" s="45">
        <v>0</v>
      </c>
      <c r="P42" s="41">
        <v>0</v>
      </c>
      <c r="Q42" s="42">
        <v>0</v>
      </c>
      <c r="R42" s="41">
        <v>0</v>
      </c>
      <c r="S42" s="41">
        <v>0</v>
      </c>
      <c r="T42" s="46">
        <v>0</v>
      </c>
      <c r="U42" s="38" t="s">
        <v>29</v>
      </c>
      <c r="V42" s="39" t="s">
        <v>29</v>
      </c>
    </row>
    <row r="43" spans="1:22" ht="15" x14ac:dyDescent="0.2">
      <c r="A43" s="43" t="s">
        <v>9</v>
      </c>
      <c r="B43" s="40" t="s">
        <v>41</v>
      </c>
      <c r="C43" s="40" t="s">
        <v>39</v>
      </c>
      <c r="D43" s="40" t="s">
        <v>125</v>
      </c>
      <c r="E43" s="53" t="s">
        <v>277</v>
      </c>
      <c r="F43" s="40" t="s">
        <v>20</v>
      </c>
      <c r="G43" s="40" t="s">
        <v>126</v>
      </c>
      <c r="H43" s="44" t="s">
        <v>126</v>
      </c>
      <c r="I43" s="45">
        <v>105.96299999999999</v>
      </c>
      <c r="J43" s="41">
        <v>254.6832</v>
      </c>
      <c r="K43" s="42">
        <v>360.64620000000002</v>
      </c>
      <c r="L43" s="41">
        <v>1301.36673</v>
      </c>
      <c r="M43" s="41">
        <v>1905.9396899999999</v>
      </c>
      <c r="N43" s="46">
        <v>3207.3064199999999</v>
      </c>
      <c r="O43" s="45">
        <v>69.881</v>
      </c>
      <c r="P43" s="41">
        <v>143.89359999999999</v>
      </c>
      <c r="Q43" s="42">
        <v>213.77459999999999</v>
      </c>
      <c r="R43" s="41">
        <v>142.06639999999999</v>
      </c>
      <c r="S43" s="41">
        <v>2345.4749000000002</v>
      </c>
      <c r="T43" s="46">
        <v>2487.5412999999999</v>
      </c>
      <c r="U43" s="27">
        <f t="shared" si="2"/>
        <v>68.703952667903508</v>
      </c>
      <c r="V43" s="33">
        <f t="shared" si="1"/>
        <v>28.934800801096252</v>
      </c>
    </row>
    <row r="44" spans="1:22" ht="15" x14ac:dyDescent="0.2">
      <c r="A44" s="43" t="s">
        <v>9</v>
      </c>
      <c r="B44" s="40" t="s">
        <v>41</v>
      </c>
      <c r="C44" s="40" t="s">
        <v>39</v>
      </c>
      <c r="D44" s="40" t="s">
        <v>125</v>
      </c>
      <c r="E44" s="40" t="s">
        <v>127</v>
      </c>
      <c r="F44" s="40" t="s">
        <v>20</v>
      </c>
      <c r="G44" s="40" t="s">
        <v>95</v>
      </c>
      <c r="H44" s="44" t="s">
        <v>128</v>
      </c>
      <c r="I44" s="45">
        <v>0</v>
      </c>
      <c r="J44" s="41">
        <v>212.1146</v>
      </c>
      <c r="K44" s="42">
        <v>212.1146</v>
      </c>
      <c r="L44" s="41">
        <v>389.41759999999999</v>
      </c>
      <c r="M44" s="41">
        <v>1783.0989</v>
      </c>
      <c r="N44" s="46">
        <v>2172.5165000000002</v>
      </c>
      <c r="O44" s="45">
        <v>97.881600000000006</v>
      </c>
      <c r="P44" s="41">
        <v>119.39619999999999</v>
      </c>
      <c r="Q44" s="42">
        <v>217.27780000000001</v>
      </c>
      <c r="R44" s="41">
        <v>557.17420000000004</v>
      </c>
      <c r="S44" s="41">
        <v>1678.3344999999999</v>
      </c>
      <c r="T44" s="46">
        <v>2235.5086999999999</v>
      </c>
      <c r="U44" s="27">
        <f t="shared" si="2"/>
        <v>-2.3763127203975776</v>
      </c>
      <c r="V44" s="33">
        <f t="shared" si="1"/>
        <v>-2.8178016037244569</v>
      </c>
    </row>
    <row r="45" spans="1:22" ht="15" x14ac:dyDescent="0.2">
      <c r="A45" s="43" t="s">
        <v>9</v>
      </c>
      <c r="B45" s="40" t="s">
        <v>41</v>
      </c>
      <c r="C45" s="40" t="s">
        <v>39</v>
      </c>
      <c r="D45" s="40" t="s">
        <v>125</v>
      </c>
      <c r="E45" s="40" t="s">
        <v>129</v>
      </c>
      <c r="F45" s="40" t="s">
        <v>20</v>
      </c>
      <c r="G45" s="40" t="s">
        <v>95</v>
      </c>
      <c r="H45" s="44" t="s">
        <v>128</v>
      </c>
      <c r="I45" s="45">
        <v>0</v>
      </c>
      <c r="J45" s="41">
        <v>7.7375999999999996</v>
      </c>
      <c r="K45" s="42">
        <v>7.7375999999999996</v>
      </c>
      <c r="L45" s="41">
        <v>9.2632999999999992</v>
      </c>
      <c r="M45" s="41">
        <v>57.526800000000001</v>
      </c>
      <c r="N45" s="46">
        <v>66.790099999999995</v>
      </c>
      <c r="O45" s="45">
        <v>1.2745</v>
      </c>
      <c r="P45" s="41">
        <v>1.6637999999999999</v>
      </c>
      <c r="Q45" s="42">
        <v>2.9382999999999999</v>
      </c>
      <c r="R45" s="41">
        <v>15.976100000000001</v>
      </c>
      <c r="S45" s="41">
        <v>51.800899999999999</v>
      </c>
      <c r="T45" s="46">
        <v>67.777000000000001</v>
      </c>
      <c r="U45" s="38" t="s">
        <v>29</v>
      </c>
      <c r="V45" s="33">
        <f t="shared" si="1"/>
        <v>-1.4560986765421946</v>
      </c>
    </row>
    <row r="46" spans="1:22" ht="15" x14ac:dyDescent="0.2">
      <c r="A46" s="43" t="s">
        <v>9</v>
      </c>
      <c r="B46" s="40" t="s">
        <v>41</v>
      </c>
      <c r="C46" s="40" t="s">
        <v>39</v>
      </c>
      <c r="D46" s="40" t="s">
        <v>130</v>
      </c>
      <c r="E46" s="40" t="s">
        <v>131</v>
      </c>
      <c r="F46" s="40" t="s">
        <v>87</v>
      </c>
      <c r="G46" s="40" t="s">
        <v>87</v>
      </c>
      <c r="H46" s="44" t="s">
        <v>132</v>
      </c>
      <c r="I46" s="45">
        <v>42.089599999999997</v>
      </c>
      <c r="J46" s="41">
        <v>0</v>
      </c>
      <c r="K46" s="42">
        <v>42.089599999999997</v>
      </c>
      <c r="L46" s="41">
        <v>234.79079999999999</v>
      </c>
      <c r="M46" s="41">
        <v>0</v>
      </c>
      <c r="N46" s="46">
        <v>234.79079999999999</v>
      </c>
      <c r="O46" s="45">
        <v>33.04</v>
      </c>
      <c r="P46" s="41">
        <v>0</v>
      </c>
      <c r="Q46" s="42">
        <v>33.04</v>
      </c>
      <c r="R46" s="41">
        <v>187.45439999999999</v>
      </c>
      <c r="S46" s="41">
        <v>0</v>
      </c>
      <c r="T46" s="46">
        <v>187.45439999999999</v>
      </c>
      <c r="U46" s="27">
        <f t="shared" si="2"/>
        <v>27.389830508474567</v>
      </c>
      <c r="V46" s="33">
        <f t="shared" si="1"/>
        <v>25.252221340229951</v>
      </c>
    </row>
    <row r="47" spans="1:22" ht="15" x14ac:dyDescent="0.2">
      <c r="A47" s="43" t="s">
        <v>9</v>
      </c>
      <c r="B47" s="40" t="s">
        <v>41</v>
      </c>
      <c r="C47" s="40" t="s">
        <v>39</v>
      </c>
      <c r="D47" s="40" t="s">
        <v>260</v>
      </c>
      <c r="E47" s="40" t="s">
        <v>133</v>
      </c>
      <c r="F47" s="40" t="s">
        <v>99</v>
      </c>
      <c r="G47" s="40" t="s">
        <v>100</v>
      </c>
      <c r="H47" s="44" t="s">
        <v>100</v>
      </c>
      <c r="I47" s="45">
        <v>3298.0399200000002</v>
      </c>
      <c r="J47" s="41">
        <v>0</v>
      </c>
      <c r="K47" s="42">
        <v>3298.0399200000002</v>
      </c>
      <c r="L47" s="41">
        <v>37673.181239999998</v>
      </c>
      <c r="M47" s="41">
        <v>0</v>
      </c>
      <c r="N47" s="46">
        <v>37673.181239999998</v>
      </c>
      <c r="O47" s="45">
        <v>3110.8505599999999</v>
      </c>
      <c r="P47" s="41">
        <v>0</v>
      </c>
      <c r="Q47" s="42">
        <v>3110.8505599999999</v>
      </c>
      <c r="R47" s="41">
        <v>40244.730309999999</v>
      </c>
      <c r="S47" s="41">
        <v>0</v>
      </c>
      <c r="T47" s="46">
        <v>40244.730309999999</v>
      </c>
      <c r="U47" s="27">
        <f t="shared" si="2"/>
        <v>6.0173047978235417</v>
      </c>
      <c r="V47" s="33">
        <f t="shared" si="1"/>
        <v>-6.389778364003651</v>
      </c>
    </row>
    <row r="48" spans="1:22" ht="15" x14ac:dyDescent="0.2">
      <c r="A48" s="43" t="s">
        <v>9</v>
      </c>
      <c r="B48" s="40" t="s">
        <v>41</v>
      </c>
      <c r="C48" s="40" t="s">
        <v>39</v>
      </c>
      <c r="D48" s="40" t="s">
        <v>243</v>
      </c>
      <c r="E48" s="40" t="s">
        <v>244</v>
      </c>
      <c r="F48" s="40" t="s">
        <v>45</v>
      </c>
      <c r="G48" s="40" t="s">
        <v>107</v>
      </c>
      <c r="H48" s="44" t="s">
        <v>183</v>
      </c>
      <c r="I48" s="45">
        <v>0</v>
      </c>
      <c r="J48" s="41">
        <v>0</v>
      </c>
      <c r="K48" s="42">
        <v>0</v>
      </c>
      <c r="L48" s="41">
        <v>178.564041</v>
      </c>
      <c r="M48" s="41">
        <v>203.53187700000001</v>
      </c>
      <c r="N48" s="46">
        <v>382.09591799999998</v>
      </c>
      <c r="O48" s="45">
        <v>0</v>
      </c>
      <c r="P48" s="41">
        <v>0</v>
      </c>
      <c r="Q48" s="42">
        <v>0</v>
      </c>
      <c r="R48" s="41">
        <v>0</v>
      </c>
      <c r="S48" s="41">
        <v>0</v>
      </c>
      <c r="T48" s="46">
        <v>0</v>
      </c>
      <c r="U48" s="38" t="s">
        <v>29</v>
      </c>
      <c r="V48" s="39" t="s">
        <v>29</v>
      </c>
    </row>
    <row r="49" spans="1:22" ht="15" x14ac:dyDescent="0.2">
      <c r="A49" s="43" t="s">
        <v>9</v>
      </c>
      <c r="B49" s="40" t="s">
        <v>61</v>
      </c>
      <c r="C49" s="40" t="s">
        <v>39</v>
      </c>
      <c r="D49" s="40" t="s">
        <v>271</v>
      </c>
      <c r="E49" s="40" t="s">
        <v>272</v>
      </c>
      <c r="F49" s="40" t="s">
        <v>87</v>
      </c>
      <c r="G49" s="40" t="s">
        <v>249</v>
      </c>
      <c r="H49" s="44" t="s">
        <v>263</v>
      </c>
      <c r="I49" s="45">
        <v>0</v>
      </c>
      <c r="J49" s="41">
        <v>0</v>
      </c>
      <c r="K49" s="42">
        <v>0</v>
      </c>
      <c r="L49" s="41">
        <v>0</v>
      </c>
      <c r="M49" s="41">
        <v>0</v>
      </c>
      <c r="N49" s="46">
        <v>0</v>
      </c>
      <c r="O49" s="45">
        <v>106.59</v>
      </c>
      <c r="P49" s="41">
        <v>0</v>
      </c>
      <c r="Q49" s="42">
        <v>106.59</v>
      </c>
      <c r="R49" s="41">
        <v>106.59</v>
      </c>
      <c r="S49" s="41">
        <v>0</v>
      </c>
      <c r="T49" s="46">
        <v>106.59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41</v>
      </c>
      <c r="C50" s="40" t="s">
        <v>42</v>
      </c>
      <c r="D50" s="40" t="s">
        <v>134</v>
      </c>
      <c r="E50" s="40" t="s">
        <v>135</v>
      </c>
      <c r="F50" s="40" t="s">
        <v>56</v>
      </c>
      <c r="G50" s="40" t="s">
        <v>136</v>
      </c>
      <c r="H50" s="44" t="s">
        <v>137</v>
      </c>
      <c r="I50" s="45">
        <v>6.5003399999999996</v>
      </c>
      <c r="J50" s="41">
        <v>2.7586900000000001</v>
      </c>
      <c r="K50" s="42">
        <v>9.2590299999999992</v>
      </c>
      <c r="L50" s="41">
        <v>134.04881</v>
      </c>
      <c r="M50" s="41">
        <v>12.9383</v>
      </c>
      <c r="N50" s="46">
        <v>146.987109</v>
      </c>
      <c r="O50" s="45">
        <v>16.242781999999998</v>
      </c>
      <c r="P50" s="41">
        <v>0.88136099999999995</v>
      </c>
      <c r="Q50" s="42">
        <v>17.124141999999999</v>
      </c>
      <c r="R50" s="41">
        <v>159.705142</v>
      </c>
      <c r="S50" s="41">
        <v>4.8550469999999999</v>
      </c>
      <c r="T50" s="46">
        <v>164.56018900000001</v>
      </c>
      <c r="U50" s="27">
        <f t="shared" si="2"/>
        <v>-45.929962505566699</v>
      </c>
      <c r="V50" s="33">
        <f t="shared" si="1"/>
        <v>-10.678816126055857</v>
      </c>
    </row>
    <row r="51" spans="1:22" ht="15" x14ac:dyDescent="0.2">
      <c r="A51" s="43" t="s">
        <v>9</v>
      </c>
      <c r="B51" s="40" t="s">
        <v>41</v>
      </c>
      <c r="C51" s="40" t="s">
        <v>39</v>
      </c>
      <c r="D51" s="40" t="s">
        <v>138</v>
      </c>
      <c r="E51" s="40" t="s">
        <v>139</v>
      </c>
      <c r="F51" s="40" t="s">
        <v>56</v>
      </c>
      <c r="G51" s="40" t="s">
        <v>140</v>
      </c>
      <c r="H51" s="44" t="s">
        <v>140</v>
      </c>
      <c r="I51" s="45">
        <v>0</v>
      </c>
      <c r="J51" s="41">
        <v>56.820569999999996</v>
      </c>
      <c r="K51" s="42">
        <v>56.820569999999996</v>
      </c>
      <c r="L51" s="41">
        <v>21.67869</v>
      </c>
      <c r="M51" s="41">
        <v>619.26170000000002</v>
      </c>
      <c r="N51" s="46">
        <v>640.94038999999998</v>
      </c>
      <c r="O51" s="45">
        <v>0</v>
      </c>
      <c r="P51" s="41">
        <v>59.921830999999997</v>
      </c>
      <c r="Q51" s="42">
        <v>59.921830999999997</v>
      </c>
      <c r="R51" s="41">
        <v>16.239632</v>
      </c>
      <c r="S51" s="41">
        <v>694.90043200000002</v>
      </c>
      <c r="T51" s="46">
        <v>711.14006500000005</v>
      </c>
      <c r="U51" s="27">
        <f t="shared" si="2"/>
        <v>-5.1755110754209133</v>
      </c>
      <c r="V51" s="33">
        <f t="shared" si="1"/>
        <v>-9.8714273678280335</v>
      </c>
    </row>
    <row r="52" spans="1:22" ht="15" x14ac:dyDescent="0.2">
      <c r="A52" s="43" t="s">
        <v>9</v>
      </c>
      <c r="B52" s="40" t="s">
        <v>41</v>
      </c>
      <c r="C52" s="40" t="s">
        <v>39</v>
      </c>
      <c r="D52" s="40" t="s">
        <v>141</v>
      </c>
      <c r="E52" s="40" t="s">
        <v>142</v>
      </c>
      <c r="F52" s="40" t="s">
        <v>20</v>
      </c>
      <c r="G52" s="40" t="s">
        <v>143</v>
      </c>
      <c r="H52" s="44" t="s">
        <v>143</v>
      </c>
      <c r="I52" s="45">
        <v>36.522981999999999</v>
      </c>
      <c r="J52" s="41">
        <v>58.335180999999999</v>
      </c>
      <c r="K52" s="42">
        <v>94.858161999999993</v>
      </c>
      <c r="L52" s="41">
        <v>357.01122600000002</v>
      </c>
      <c r="M52" s="41">
        <v>572.52118599999994</v>
      </c>
      <c r="N52" s="46">
        <v>929.53241200000002</v>
      </c>
      <c r="O52" s="45">
        <v>29.122001999999998</v>
      </c>
      <c r="P52" s="41">
        <v>50.029195999999999</v>
      </c>
      <c r="Q52" s="42">
        <v>79.151197999999994</v>
      </c>
      <c r="R52" s="41">
        <v>537.73624400000006</v>
      </c>
      <c r="S52" s="41">
        <v>610.59086500000001</v>
      </c>
      <c r="T52" s="46">
        <v>1148.3271090000001</v>
      </c>
      <c r="U52" s="27">
        <f t="shared" si="2"/>
        <v>19.84425302065549</v>
      </c>
      <c r="V52" s="33">
        <f t="shared" si="1"/>
        <v>-19.053342491455549</v>
      </c>
    </row>
    <row r="53" spans="1:22" ht="15" x14ac:dyDescent="0.2">
      <c r="A53" s="43" t="s">
        <v>9</v>
      </c>
      <c r="B53" s="40" t="s">
        <v>41</v>
      </c>
      <c r="C53" s="40" t="s">
        <v>42</v>
      </c>
      <c r="D53" s="40" t="s">
        <v>144</v>
      </c>
      <c r="E53" s="40" t="s">
        <v>145</v>
      </c>
      <c r="F53" s="40" t="s">
        <v>45</v>
      </c>
      <c r="G53" s="40" t="s">
        <v>146</v>
      </c>
      <c r="H53" s="44" t="s">
        <v>147</v>
      </c>
      <c r="I53" s="45">
        <v>0</v>
      </c>
      <c r="J53" s="41">
        <v>0</v>
      </c>
      <c r="K53" s="42">
        <v>0</v>
      </c>
      <c r="L53" s="41">
        <v>346.9</v>
      </c>
      <c r="M53" s="41">
        <v>0</v>
      </c>
      <c r="N53" s="46">
        <v>346.9</v>
      </c>
      <c r="O53" s="45">
        <v>59.4</v>
      </c>
      <c r="P53" s="41">
        <v>0</v>
      </c>
      <c r="Q53" s="42">
        <v>59.4</v>
      </c>
      <c r="R53" s="41">
        <v>803.52</v>
      </c>
      <c r="S53" s="41">
        <v>0</v>
      </c>
      <c r="T53" s="46">
        <v>803.52</v>
      </c>
      <c r="U53" s="38" t="s">
        <v>29</v>
      </c>
      <c r="V53" s="33">
        <f t="shared" si="1"/>
        <v>-56.827459179609718</v>
      </c>
    </row>
    <row r="54" spans="1:22" ht="15" x14ac:dyDescent="0.2">
      <c r="A54" s="43" t="s">
        <v>9</v>
      </c>
      <c r="B54" s="40" t="s">
        <v>61</v>
      </c>
      <c r="C54" s="40" t="s">
        <v>42</v>
      </c>
      <c r="D54" s="40" t="s">
        <v>144</v>
      </c>
      <c r="E54" s="40" t="s">
        <v>245</v>
      </c>
      <c r="F54" s="40" t="s">
        <v>20</v>
      </c>
      <c r="G54" s="40" t="s">
        <v>83</v>
      </c>
      <c r="H54" s="44" t="s">
        <v>246</v>
      </c>
      <c r="I54" s="45">
        <v>30.6</v>
      </c>
      <c r="J54" s="41">
        <v>0</v>
      </c>
      <c r="K54" s="42">
        <v>30.6</v>
      </c>
      <c r="L54" s="41">
        <v>128.19999999999999</v>
      </c>
      <c r="M54" s="41">
        <v>0</v>
      </c>
      <c r="N54" s="46">
        <v>128.19999999999999</v>
      </c>
      <c r="O54" s="45">
        <v>0</v>
      </c>
      <c r="P54" s="41">
        <v>0</v>
      </c>
      <c r="Q54" s="42">
        <v>0</v>
      </c>
      <c r="R54" s="41">
        <v>0</v>
      </c>
      <c r="S54" s="41">
        <v>0</v>
      </c>
      <c r="T54" s="46">
        <v>0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41</v>
      </c>
      <c r="C55" s="40" t="s">
        <v>42</v>
      </c>
      <c r="D55" s="40" t="s">
        <v>148</v>
      </c>
      <c r="E55" s="40" t="s">
        <v>149</v>
      </c>
      <c r="F55" s="40" t="s">
        <v>87</v>
      </c>
      <c r="G55" s="40" t="s">
        <v>150</v>
      </c>
      <c r="H55" s="44" t="s">
        <v>151</v>
      </c>
      <c r="I55" s="45">
        <v>110.311397</v>
      </c>
      <c r="J55" s="41">
        <v>0</v>
      </c>
      <c r="K55" s="42">
        <v>110.311397</v>
      </c>
      <c r="L55" s="41">
        <v>1033.201658</v>
      </c>
      <c r="M55" s="41">
        <v>0</v>
      </c>
      <c r="N55" s="46">
        <v>1033.201658</v>
      </c>
      <c r="O55" s="45">
        <v>119.43228000000001</v>
      </c>
      <c r="P55" s="41">
        <v>0</v>
      </c>
      <c r="Q55" s="42">
        <v>119.43228000000001</v>
      </c>
      <c r="R55" s="41">
        <v>1110.8733400000001</v>
      </c>
      <c r="S55" s="41">
        <v>0</v>
      </c>
      <c r="T55" s="46">
        <v>1110.8733400000001</v>
      </c>
      <c r="U55" s="27">
        <f t="shared" si="2"/>
        <v>-7.6368658456490994</v>
      </c>
      <c r="V55" s="33">
        <f t="shared" si="1"/>
        <v>-6.9919476148379012</v>
      </c>
    </row>
    <row r="56" spans="1:22" ht="15" x14ac:dyDescent="0.2">
      <c r="A56" s="43" t="s">
        <v>9</v>
      </c>
      <c r="B56" s="40" t="s">
        <v>41</v>
      </c>
      <c r="C56" s="40" t="s">
        <v>42</v>
      </c>
      <c r="D56" s="40" t="s">
        <v>217</v>
      </c>
      <c r="E56" s="40" t="s">
        <v>218</v>
      </c>
      <c r="F56" s="40" t="s">
        <v>87</v>
      </c>
      <c r="G56" s="40" t="s">
        <v>87</v>
      </c>
      <c r="H56" s="44" t="s">
        <v>219</v>
      </c>
      <c r="I56" s="45">
        <v>25.11</v>
      </c>
      <c r="J56" s="41">
        <v>0</v>
      </c>
      <c r="K56" s="42">
        <v>25.11</v>
      </c>
      <c r="L56" s="41">
        <v>112.42394</v>
      </c>
      <c r="M56" s="41">
        <v>0</v>
      </c>
      <c r="N56" s="46">
        <v>112.42394</v>
      </c>
      <c r="O56" s="45">
        <v>23.177499999999998</v>
      </c>
      <c r="P56" s="41">
        <v>0</v>
      </c>
      <c r="Q56" s="42">
        <v>23.177499999999998</v>
      </c>
      <c r="R56" s="41">
        <v>83.908270000000002</v>
      </c>
      <c r="S56" s="41">
        <v>0</v>
      </c>
      <c r="T56" s="46">
        <v>83.908270000000002</v>
      </c>
      <c r="U56" s="27">
        <f t="shared" si="2"/>
        <v>8.3378276345593925</v>
      </c>
      <c r="V56" s="33">
        <f t="shared" si="1"/>
        <v>33.984337896610192</v>
      </c>
    </row>
    <row r="57" spans="1:22" ht="15" x14ac:dyDescent="0.2">
      <c r="A57" s="43" t="s">
        <v>9</v>
      </c>
      <c r="B57" s="40" t="s">
        <v>41</v>
      </c>
      <c r="C57" s="40" t="s">
        <v>42</v>
      </c>
      <c r="D57" s="40" t="s">
        <v>153</v>
      </c>
      <c r="E57" s="40" t="s">
        <v>154</v>
      </c>
      <c r="F57" s="40" t="s">
        <v>45</v>
      </c>
      <c r="G57" s="40" t="s">
        <v>46</v>
      </c>
      <c r="H57" s="44" t="s">
        <v>47</v>
      </c>
      <c r="I57" s="45">
        <v>0</v>
      </c>
      <c r="J57" s="41">
        <v>9.0244499999999999</v>
      </c>
      <c r="K57" s="42">
        <v>9.0244499999999999</v>
      </c>
      <c r="L57" s="41">
        <v>0</v>
      </c>
      <c r="M57" s="41">
        <v>89.946852000000007</v>
      </c>
      <c r="N57" s="46">
        <v>89.946852000000007</v>
      </c>
      <c r="O57" s="45">
        <v>0</v>
      </c>
      <c r="P57" s="41">
        <v>16.852340000000002</v>
      </c>
      <c r="Q57" s="42">
        <v>16.852340000000002</v>
      </c>
      <c r="R57" s="41">
        <v>0</v>
      </c>
      <c r="S57" s="41">
        <v>47.865789999999997</v>
      </c>
      <c r="T57" s="46">
        <v>47.865789999999997</v>
      </c>
      <c r="U57" s="27">
        <f t="shared" si="2"/>
        <v>-46.449869869703562</v>
      </c>
      <c r="V57" s="33">
        <f t="shared" si="1"/>
        <v>87.914692309476166</v>
      </c>
    </row>
    <row r="58" spans="1:22" ht="15" x14ac:dyDescent="0.2">
      <c r="A58" s="43" t="s">
        <v>9</v>
      </c>
      <c r="B58" s="40" t="s">
        <v>61</v>
      </c>
      <c r="C58" s="40" t="s">
        <v>39</v>
      </c>
      <c r="D58" s="40" t="s">
        <v>155</v>
      </c>
      <c r="E58" s="40" t="s">
        <v>278</v>
      </c>
      <c r="F58" s="40" t="s">
        <v>21</v>
      </c>
      <c r="G58" s="40" t="s">
        <v>156</v>
      </c>
      <c r="H58" s="44" t="s">
        <v>157</v>
      </c>
      <c r="I58" s="45">
        <v>229.986999</v>
      </c>
      <c r="J58" s="41">
        <v>0</v>
      </c>
      <c r="K58" s="42">
        <v>229.986999</v>
      </c>
      <c r="L58" s="41">
        <v>5919.0418220000001</v>
      </c>
      <c r="M58" s="41">
        <v>0</v>
      </c>
      <c r="N58" s="46">
        <v>5919.0418220000001</v>
      </c>
      <c r="O58" s="45">
        <v>560.09398499999998</v>
      </c>
      <c r="P58" s="41">
        <v>0</v>
      </c>
      <c r="Q58" s="42">
        <v>560.09398499999998</v>
      </c>
      <c r="R58" s="41">
        <v>8472.4672009999995</v>
      </c>
      <c r="S58" s="41">
        <v>0</v>
      </c>
      <c r="T58" s="46">
        <v>8472.4672009999995</v>
      </c>
      <c r="U58" s="27">
        <f t="shared" si="2"/>
        <v>-58.937784522003035</v>
      </c>
      <c r="V58" s="33">
        <f t="shared" si="1"/>
        <v>-30.137919904825605</v>
      </c>
    </row>
    <row r="59" spans="1:22" ht="15" x14ac:dyDescent="0.2">
      <c r="A59" s="43" t="s">
        <v>9</v>
      </c>
      <c r="B59" s="40" t="s">
        <v>61</v>
      </c>
      <c r="C59" s="40" t="s">
        <v>42</v>
      </c>
      <c r="D59" s="40" t="s">
        <v>158</v>
      </c>
      <c r="E59" s="40" t="s">
        <v>159</v>
      </c>
      <c r="F59" s="40" t="s">
        <v>56</v>
      </c>
      <c r="G59" s="40" t="s">
        <v>56</v>
      </c>
      <c r="H59" s="44" t="s">
        <v>160</v>
      </c>
      <c r="I59" s="45">
        <v>0</v>
      </c>
      <c r="J59" s="41">
        <v>0</v>
      </c>
      <c r="K59" s="42">
        <v>0</v>
      </c>
      <c r="L59" s="41">
        <v>52.374499999999998</v>
      </c>
      <c r="M59" s="41">
        <v>0</v>
      </c>
      <c r="N59" s="46">
        <v>52.374499999999998</v>
      </c>
      <c r="O59" s="45">
        <v>20.7</v>
      </c>
      <c r="P59" s="41">
        <v>0</v>
      </c>
      <c r="Q59" s="42">
        <v>20.7</v>
      </c>
      <c r="R59" s="41">
        <v>133.91933</v>
      </c>
      <c r="S59" s="41">
        <v>0</v>
      </c>
      <c r="T59" s="46">
        <v>133.91933</v>
      </c>
      <c r="U59" s="38" t="s">
        <v>29</v>
      </c>
      <c r="V59" s="33">
        <f t="shared" si="1"/>
        <v>-60.891008041930917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161</v>
      </c>
      <c r="E60" s="40" t="s">
        <v>162</v>
      </c>
      <c r="F60" s="40" t="s">
        <v>45</v>
      </c>
      <c r="G60" s="40" t="s">
        <v>163</v>
      </c>
      <c r="H60" s="44" t="s">
        <v>164</v>
      </c>
      <c r="I60" s="45">
        <v>135.372589</v>
      </c>
      <c r="J60" s="41">
        <v>2.2455340000000001</v>
      </c>
      <c r="K60" s="42">
        <v>137.618123</v>
      </c>
      <c r="L60" s="41">
        <v>1222.495259</v>
      </c>
      <c r="M60" s="41">
        <v>37.670048999999999</v>
      </c>
      <c r="N60" s="46">
        <v>1260.1653080000001</v>
      </c>
      <c r="O60" s="45">
        <v>112.08484300000001</v>
      </c>
      <c r="P60" s="41">
        <v>2.592123</v>
      </c>
      <c r="Q60" s="42">
        <v>114.67696599999999</v>
      </c>
      <c r="R60" s="41">
        <v>1278.759648</v>
      </c>
      <c r="S60" s="41">
        <v>42.380268999999998</v>
      </c>
      <c r="T60" s="46">
        <v>1321.139917</v>
      </c>
      <c r="U60" s="27">
        <f t="shared" si="2"/>
        <v>20.005026118322668</v>
      </c>
      <c r="V60" s="33">
        <f t="shared" si="1"/>
        <v>-4.6153029073906833</v>
      </c>
    </row>
    <row r="61" spans="1:22" ht="15" x14ac:dyDescent="0.2">
      <c r="A61" s="43" t="s">
        <v>9</v>
      </c>
      <c r="B61" s="40" t="s">
        <v>41</v>
      </c>
      <c r="C61" s="40" t="s">
        <v>39</v>
      </c>
      <c r="D61" s="40" t="s">
        <v>165</v>
      </c>
      <c r="E61" s="40" t="s">
        <v>168</v>
      </c>
      <c r="F61" s="40" t="s">
        <v>56</v>
      </c>
      <c r="G61" s="40" t="s">
        <v>55</v>
      </c>
      <c r="H61" s="44" t="s">
        <v>169</v>
      </c>
      <c r="I61" s="45">
        <v>83.509529999999998</v>
      </c>
      <c r="J61" s="41">
        <v>0</v>
      </c>
      <c r="K61" s="42">
        <v>83.509529999999998</v>
      </c>
      <c r="L61" s="41">
        <v>983.29485499999998</v>
      </c>
      <c r="M61" s="41">
        <v>0</v>
      </c>
      <c r="N61" s="46">
        <v>983.29485499999998</v>
      </c>
      <c r="O61" s="45">
        <v>44.50797</v>
      </c>
      <c r="P61" s="41">
        <v>0</v>
      </c>
      <c r="Q61" s="42">
        <v>44.50797</v>
      </c>
      <c r="R61" s="41">
        <v>96.765344999999996</v>
      </c>
      <c r="S61" s="41">
        <v>0</v>
      </c>
      <c r="T61" s="46">
        <v>96.765344999999996</v>
      </c>
      <c r="U61" s="27">
        <f t="shared" si="2"/>
        <v>87.628260736223183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39</v>
      </c>
      <c r="D62" s="40" t="s">
        <v>165</v>
      </c>
      <c r="E62" s="40" t="s">
        <v>166</v>
      </c>
      <c r="F62" s="40" t="s">
        <v>56</v>
      </c>
      <c r="G62" s="40" t="s">
        <v>55</v>
      </c>
      <c r="H62" s="44" t="s">
        <v>167</v>
      </c>
      <c r="I62" s="45">
        <v>0</v>
      </c>
      <c r="J62" s="41">
        <v>0</v>
      </c>
      <c r="K62" s="42">
        <v>0</v>
      </c>
      <c r="L62" s="41">
        <v>0</v>
      </c>
      <c r="M62" s="41">
        <v>0.33005699999999999</v>
      </c>
      <c r="N62" s="46">
        <v>0.33005699999999999</v>
      </c>
      <c r="O62" s="45">
        <v>0</v>
      </c>
      <c r="P62" s="41">
        <v>0</v>
      </c>
      <c r="Q62" s="42">
        <v>0</v>
      </c>
      <c r="R62" s="41">
        <v>75.472176000000005</v>
      </c>
      <c r="S62" s="41">
        <v>0</v>
      </c>
      <c r="T62" s="46">
        <v>75.472176000000005</v>
      </c>
      <c r="U62" s="38" t="s">
        <v>29</v>
      </c>
      <c r="V62" s="33">
        <f t="shared" si="1"/>
        <v>-99.562677244127698</v>
      </c>
    </row>
    <row r="63" spans="1:22" ht="15" x14ac:dyDescent="0.2">
      <c r="A63" s="43" t="s">
        <v>9</v>
      </c>
      <c r="B63" s="40" t="s">
        <v>41</v>
      </c>
      <c r="C63" s="40" t="s">
        <v>39</v>
      </c>
      <c r="D63" s="40" t="s">
        <v>165</v>
      </c>
      <c r="E63" s="40" t="s">
        <v>168</v>
      </c>
      <c r="F63" s="40" t="s">
        <v>56</v>
      </c>
      <c r="G63" s="40" t="s">
        <v>55</v>
      </c>
      <c r="H63" s="44" t="s">
        <v>169</v>
      </c>
      <c r="I63" s="45">
        <v>0</v>
      </c>
      <c r="J63" s="41">
        <v>0</v>
      </c>
      <c r="K63" s="42">
        <v>0</v>
      </c>
      <c r="L63" s="41">
        <v>0</v>
      </c>
      <c r="M63" s="41">
        <v>0</v>
      </c>
      <c r="N63" s="46">
        <v>0</v>
      </c>
      <c r="O63" s="45">
        <v>0</v>
      </c>
      <c r="P63" s="41">
        <v>0</v>
      </c>
      <c r="Q63" s="42">
        <v>0</v>
      </c>
      <c r="R63" s="41">
        <v>270.65755200000001</v>
      </c>
      <c r="S63" s="41">
        <v>0</v>
      </c>
      <c r="T63" s="46">
        <v>270.65755200000001</v>
      </c>
      <c r="U63" s="38" t="s">
        <v>29</v>
      </c>
      <c r="V63" s="39" t="s">
        <v>29</v>
      </c>
    </row>
    <row r="64" spans="1:22" ht="15" x14ac:dyDescent="0.2">
      <c r="A64" s="43" t="s">
        <v>9</v>
      </c>
      <c r="B64" s="40" t="s">
        <v>41</v>
      </c>
      <c r="C64" s="40" t="s">
        <v>42</v>
      </c>
      <c r="D64" s="40" t="s">
        <v>220</v>
      </c>
      <c r="E64" s="40" t="s">
        <v>221</v>
      </c>
      <c r="F64" s="40" t="s">
        <v>56</v>
      </c>
      <c r="G64" s="40" t="s">
        <v>136</v>
      </c>
      <c r="H64" s="44" t="s">
        <v>137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0</v>
      </c>
      <c r="P64" s="41">
        <v>0</v>
      </c>
      <c r="Q64" s="42">
        <v>0</v>
      </c>
      <c r="R64" s="41">
        <v>6.0027049999999997</v>
      </c>
      <c r="S64" s="41">
        <v>0</v>
      </c>
      <c r="T64" s="46">
        <v>6.0027049999999997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234</v>
      </c>
      <c r="E65" s="40" t="s">
        <v>235</v>
      </c>
      <c r="F65" s="40" t="s">
        <v>87</v>
      </c>
      <c r="G65" s="40" t="s">
        <v>87</v>
      </c>
      <c r="H65" s="44" t="s">
        <v>219</v>
      </c>
      <c r="I65" s="45">
        <v>0</v>
      </c>
      <c r="J65" s="41">
        <v>0</v>
      </c>
      <c r="K65" s="42">
        <v>0</v>
      </c>
      <c r="L65" s="41">
        <v>0</v>
      </c>
      <c r="M65" s="41">
        <v>0</v>
      </c>
      <c r="N65" s="46">
        <v>0</v>
      </c>
      <c r="O65" s="45">
        <v>0</v>
      </c>
      <c r="P65" s="41">
        <v>0</v>
      </c>
      <c r="Q65" s="42">
        <v>0</v>
      </c>
      <c r="R65" s="41">
        <v>12.143853</v>
      </c>
      <c r="S65" s="41">
        <v>0</v>
      </c>
      <c r="T65" s="46">
        <v>12.143853</v>
      </c>
      <c r="U65" s="38" t="s">
        <v>29</v>
      </c>
      <c r="V65" s="39" t="s">
        <v>29</v>
      </c>
    </row>
    <row r="66" spans="1:22" ht="15" x14ac:dyDescent="0.2">
      <c r="A66" s="43" t="s">
        <v>9</v>
      </c>
      <c r="B66" s="40" t="s">
        <v>41</v>
      </c>
      <c r="C66" s="40" t="s">
        <v>42</v>
      </c>
      <c r="D66" s="40" t="s">
        <v>261</v>
      </c>
      <c r="E66" s="40" t="s">
        <v>262</v>
      </c>
      <c r="F66" s="40" t="s">
        <v>87</v>
      </c>
      <c r="G66" s="40" t="s">
        <v>249</v>
      </c>
      <c r="H66" s="44" t="s">
        <v>263</v>
      </c>
      <c r="I66" s="45">
        <v>1E-3</v>
      </c>
      <c r="J66" s="41">
        <v>0</v>
      </c>
      <c r="K66" s="42">
        <v>1E-3</v>
      </c>
      <c r="L66" s="41">
        <v>2.0999999999999999E-3</v>
      </c>
      <c r="M66" s="41">
        <v>0</v>
      </c>
      <c r="N66" s="46">
        <v>2.0999999999999999E-3</v>
      </c>
      <c r="O66" s="45">
        <v>0</v>
      </c>
      <c r="P66" s="41">
        <v>0</v>
      </c>
      <c r="Q66" s="42">
        <v>0</v>
      </c>
      <c r="R66" s="41">
        <v>0</v>
      </c>
      <c r="S66" s="41">
        <v>0</v>
      </c>
      <c r="T66" s="46">
        <v>0</v>
      </c>
      <c r="U66" s="38" t="s">
        <v>29</v>
      </c>
      <c r="V66" s="39" t="s">
        <v>29</v>
      </c>
    </row>
    <row r="67" spans="1:22" ht="15" x14ac:dyDescent="0.2">
      <c r="A67" s="43" t="s">
        <v>9</v>
      </c>
      <c r="B67" s="40" t="s">
        <v>41</v>
      </c>
      <c r="C67" s="40" t="s">
        <v>39</v>
      </c>
      <c r="D67" s="40" t="s">
        <v>222</v>
      </c>
      <c r="E67" s="40" t="s">
        <v>152</v>
      </c>
      <c r="F67" s="40" t="s">
        <v>45</v>
      </c>
      <c r="G67" s="40" t="s">
        <v>66</v>
      </c>
      <c r="H67" s="44" t="s">
        <v>229</v>
      </c>
      <c r="I67" s="45">
        <v>209.28504000000001</v>
      </c>
      <c r="J67" s="41">
        <v>94.750510000000006</v>
      </c>
      <c r="K67" s="42">
        <v>304.03555</v>
      </c>
      <c r="L67" s="41">
        <v>1529.164033</v>
      </c>
      <c r="M67" s="41">
        <v>864.82367099999999</v>
      </c>
      <c r="N67" s="46">
        <v>2393.9877040000001</v>
      </c>
      <c r="O67" s="45">
        <v>83.917416000000003</v>
      </c>
      <c r="P67" s="41">
        <v>52.610973000000001</v>
      </c>
      <c r="Q67" s="42">
        <v>136.528389</v>
      </c>
      <c r="R67" s="41">
        <v>796.49117699999999</v>
      </c>
      <c r="S67" s="41">
        <v>474.56561099999999</v>
      </c>
      <c r="T67" s="46">
        <v>1271.0567880000001</v>
      </c>
      <c r="U67" s="38" t="s">
        <v>29</v>
      </c>
      <c r="V67" s="33">
        <f t="shared" si="1"/>
        <v>88.346242795880485</v>
      </c>
    </row>
    <row r="68" spans="1:22" ht="15" x14ac:dyDescent="0.2">
      <c r="A68" s="43" t="s">
        <v>9</v>
      </c>
      <c r="B68" s="40" t="s">
        <v>41</v>
      </c>
      <c r="C68" s="40" t="s">
        <v>39</v>
      </c>
      <c r="D68" s="40" t="s">
        <v>223</v>
      </c>
      <c r="E68" s="40" t="s">
        <v>94</v>
      </c>
      <c r="F68" s="40" t="s">
        <v>20</v>
      </c>
      <c r="G68" s="40" t="s">
        <v>95</v>
      </c>
      <c r="H68" s="44" t="s">
        <v>96</v>
      </c>
      <c r="I68" s="45">
        <v>26.408024999999999</v>
      </c>
      <c r="J68" s="41">
        <v>14.358402</v>
      </c>
      <c r="K68" s="42">
        <v>40.766427</v>
      </c>
      <c r="L68" s="41">
        <v>136.58457799999999</v>
      </c>
      <c r="M68" s="41">
        <v>112.833968</v>
      </c>
      <c r="N68" s="46">
        <v>249.41854699999999</v>
      </c>
      <c r="O68" s="45">
        <v>17.877067</v>
      </c>
      <c r="P68" s="41">
        <v>20.005178999999998</v>
      </c>
      <c r="Q68" s="42">
        <v>37.882246000000002</v>
      </c>
      <c r="R68" s="41">
        <v>150.115467</v>
      </c>
      <c r="S68" s="41">
        <v>204.743031</v>
      </c>
      <c r="T68" s="46">
        <v>354.858498</v>
      </c>
      <c r="U68" s="27">
        <f t="shared" si="2"/>
        <v>7.6135427661812916</v>
      </c>
      <c r="V68" s="33">
        <f t="shared" si="1"/>
        <v>-29.713238260958885</v>
      </c>
    </row>
    <row r="69" spans="1:22" ht="15" x14ac:dyDescent="0.2">
      <c r="A69" s="43" t="s">
        <v>9</v>
      </c>
      <c r="B69" s="40" t="s">
        <v>41</v>
      </c>
      <c r="C69" s="40" t="s">
        <v>42</v>
      </c>
      <c r="D69" s="40" t="s">
        <v>230</v>
      </c>
      <c r="E69" s="40" t="s">
        <v>231</v>
      </c>
      <c r="F69" s="40" t="s">
        <v>87</v>
      </c>
      <c r="G69" s="40" t="s">
        <v>87</v>
      </c>
      <c r="H69" s="44" t="s">
        <v>219</v>
      </c>
      <c r="I69" s="45">
        <v>0</v>
      </c>
      <c r="J69" s="41">
        <v>0</v>
      </c>
      <c r="K69" s="42">
        <v>0</v>
      </c>
      <c r="L69" s="41">
        <v>25.360499999999998</v>
      </c>
      <c r="M69" s="41">
        <v>0</v>
      </c>
      <c r="N69" s="46">
        <v>25.360499999999998</v>
      </c>
      <c r="O69" s="45">
        <v>0</v>
      </c>
      <c r="P69" s="41">
        <v>0</v>
      </c>
      <c r="Q69" s="42">
        <v>0</v>
      </c>
      <c r="R69" s="41">
        <v>159.924803</v>
      </c>
      <c r="S69" s="41">
        <v>0</v>
      </c>
      <c r="T69" s="46">
        <v>159.924803</v>
      </c>
      <c r="U69" s="38" t="s">
        <v>29</v>
      </c>
      <c r="V69" s="33">
        <f t="shared" si="1"/>
        <v>-84.142234647617471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236</v>
      </c>
      <c r="E70" s="40" t="s">
        <v>170</v>
      </c>
      <c r="F70" s="40" t="s">
        <v>73</v>
      </c>
      <c r="G70" s="40" t="s">
        <v>73</v>
      </c>
      <c r="H70" s="44" t="s">
        <v>123</v>
      </c>
      <c r="I70" s="45">
        <v>236.547788</v>
      </c>
      <c r="J70" s="41">
        <v>52.865163000000003</v>
      </c>
      <c r="K70" s="42">
        <v>289.41295100000002</v>
      </c>
      <c r="L70" s="41">
        <v>2131.6964499999999</v>
      </c>
      <c r="M70" s="41">
        <v>408.570716</v>
      </c>
      <c r="N70" s="46">
        <v>2540.2671660000001</v>
      </c>
      <c r="O70" s="45">
        <v>0</v>
      </c>
      <c r="P70" s="41">
        <v>0</v>
      </c>
      <c r="Q70" s="42">
        <v>0</v>
      </c>
      <c r="R70" s="41">
        <v>0</v>
      </c>
      <c r="S70" s="41">
        <v>0</v>
      </c>
      <c r="T70" s="46">
        <v>0</v>
      </c>
      <c r="U70" s="38" t="s">
        <v>29</v>
      </c>
      <c r="V70" s="39" t="s">
        <v>29</v>
      </c>
    </row>
    <row r="71" spans="1:22" ht="15" x14ac:dyDescent="0.2">
      <c r="A71" s="43" t="s">
        <v>9</v>
      </c>
      <c r="B71" s="40" t="s">
        <v>41</v>
      </c>
      <c r="C71" s="40" t="s">
        <v>42</v>
      </c>
      <c r="D71" s="40" t="s">
        <v>247</v>
      </c>
      <c r="E71" s="40" t="s">
        <v>248</v>
      </c>
      <c r="F71" s="40" t="s">
        <v>87</v>
      </c>
      <c r="G71" s="40" t="s">
        <v>249</v>
      </c>
      <c r="H71" s="44" t="s">
        <v>250</v>
      </c>
      <c r="I71" s="45">
        <v>9.6259960000000007</v>
      </c>
      <c r="J71" s="41">
        <v>0</v>
      </c>
      <c r="K71" s="42">
        <v>9.6259960000000007</v>
      </c>
      <c r="L71" s="41">
        <v>62.757320999999997</v>
      </c>
      <c r="M71" s="41">
        <v>0</v>
      </c>
      <c r="N71" s="46">
        <v>62.757320999999997</v>
      </c>
      <c r="O71" s="45">
        <v>0</v>
      </c>
      <c r="P71" s="41">
        <v>0</v>
      </c>
      <c r="Q71" s="42">
        <v>0</v>
      </c>
      <c r="R71" s="41">
        <v>0</v>
      </c>
      <c r="S71" s="41">
        <v>0</v>
      </c>
      <c r="T71" s="46">
        <v>0</v>
      </c>
      <c r="U71" s="38" t="s">
        <v>29</v>
      </c>
      <c r="V71" s="39" t="s">
        <v>29</v>
      </c>
    </row>
    <row r="72" spans="1:22" ht="15" x14ac:dyDescent="0.2">
      <c r="A72" s="43" t="s">
        <v>9</v>
      </c>
      <c r="B72" s="40" t="s">
        <v>41</v>
      </c>
      <c r="C72" s="40" t="s">
        <v>42</v>
      </c>
      <c r="D72" s="40" t="s">
        <v>174</v>
      </c>
      <c r="E72" s="40" t="s">
        <v>175</v>
      </c>
      <c r="F72" s="40" t="s">
        <v>87</v>
      </c>
      <c r="G72" s="40" t="s">
        <v>87</v>
      </c>
      <c r="H72" s="44" t="s">
        <v>132</v>
      </c>
      <c r="I72" s="45">
        <v>25.423999999999999</v>
      </c>
      <c r="J72" s="41">
        <v>0</v>
      </c>
      <c r="K72" s="42">
        <v>25.423999999999999</v>
      </c>
      <c r="L72" s="41">
        <v>244.4632</v>
      </c>
      <c r="M72" s="41">
        <v>0</v>
      </c>
      <c r="N72" s="46">
        <v>244.4632</v>
      </c>
      <c r="O72" s="45">
        <v>93.24</v>
      </c>
      <c r="P72" s="41">
        <v>0</v>
      </c>
      <c r="Q72" s="42">
        <v>93.24</v>
      </c>
      <c r="R72" s="41">
        <v>356.05470000000003</v>
      </c>
      <c r="S72" s="41">
        <v>0</v>
      </c>
      <c r="T72" s="46">
        <v>356.05470000000003</v>
      </c>
      <c r="U72" s="27">
        <f t="shared" si="2"/>
        <v>-72.732732732732728</v>
      </c>
      <c r="V72" s="33">
        <f t="shared" si="1"/>
        <v>-31.34111135171085</v>
      </c>
    </row>
    <row r="73" spans="1:22" ht="15" x14ac:dyDescent="0.2">
      <c r="A73" s="43" t="s">
        <v>9</v>
      </c>
      <c r="B73" s="40" t="s">
        <v>41</v>
      </c>
      <c r="C73" s="40" t="s">
        <v>42</v>
      </c>
      <c r="D73" s="40" t="s">
        <v>208</v>
      </c>
      <c r="E73" s="40" t="s">
        <v>183</v>
      </c>
      <c r="F73" s="40" t="s">
        <v>45</v>
      </c>
      <c r="G73" s="40" t="s">
        <v>107</v>
      </c>
      <c r="H73" s="44" t="s">
        <v>183</v>
      </c>
      <c r="I73" s="45">
        <v>37.693480000000001</v>
      </c>
      <c r="J73" s="41">
        <v>0</v>
      </c>
      <c r="K73" s="42">
        <v>37.693480000000001</v>
      </c>
      <c r="L73" s="41">
        <v>530.215372</v>
      </c>
      <c r="M73" s="41">
        <v>0</v>
      </c>
      <c r="N73" s="46">
        <v>530.215372</v>
      </c>
      <c r="O73" s="45">
        <v>13.6844</v>
      </c>
      <c r="P73" s="41">
        <v>0</v>
      </c>
      <c r="Q73" s="42">
        <v>13.6844</v>
      </c>
      <c r="R73" s="41">
        <v>417.40341999999998</v>
      </c>
      <c r="S73" s="41">
        <v>0</v>
      </c>
      <c r="T73" s="46">
        <v>417.40341999999998</v>
      </c>
      <c r="U73" s="38" t="s">
        <v>29</v>
      </c>
      <c r="V73" s="33">
        <f t="shared" si="1"/>
        <v>27.027078982726117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176</v>
      </c>
      <c r="E74" s="40" t="s">
        <v>177</v>
      </c>
      <c r="F74" s="40" t="s">
        <v>62</v>
      </c>
      <c r="G74" s="40" t="s">
        <v>63</v>
      </c>
      <c r="H74" s="44" t="s">
        <v>70</v>
      </c>
      <c r="I74" s="45">
        <v>161.429697</v>
      </c>
      <c r="J74" s="41">
        <v>14.518737</v>
      </c>
      <c r="K74" s="42">
        <v>175.94843399999999</v>
      </c>
      <c r="L74" s="41">
        <v>1831.566266</v>
      </c>
      <c r="M74" s="41">
        <v>171.472848</v>
      </c>
      <c r="N74" s="46">
        <v>2003.0391139999999</v>
      </c>
      <c r="O74" s="45">
        <v>177.52149700000001</v>
      </c>
      <c r="P74" s="41">
        <v>16.623785999999999</v>
      </c>
      <c r="Q74" s="42">
        <v>194.14528200000001</v>
      </c>
      <c r="R74" s="41">
        <v>1884.4105420000001</v>
      </c>
      <c r="S74" s="41">
        <v>165.753232</v>
      </c>
      <c r="T74" s="46">
        <v>2050.1637740000001</v>
      </c>
      <c r="U74" s="27">
        <f t="shared" ref="U74:U102" si="3">+((K74/Q74)-1)*100</f>
        <v>-9.3727994894050592</v>
      </c>
      <c r="V74" s="33">
        <f t="shared" ref="V74:V102" si="4">+((N74/T74)-1)*100</f>
        <v>-2.2985802694219348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178</v>
      </c>
      <c r="E75" s="40" t="s">
        <v>179</v>
      </c>
      <c r="F75" s="40" t="s">
        <v>56</v>
      </c>
      <c r="G75" s="40" t="s">
        <v>56</v>
      </c>
      <c r="H75" s="44" t="s">
        <v>180</v>
      </c>
      <c r="I75" s="45">
        <v>21998.31711</v>
      </c>
      <c r="J75" s="41">
        <v>0</v>
      </c>
      <c r="K75" s="42">
        <v>21998.31711</v>
      </c>
      <c r="L75" s="41">
        <v>224971.85775</v>
      </c>
      <c r="M75" s="41">
        <v>0</v>
      </c>
      <c r="N75" s="46">
        <v>224971.85775</v>
      </c>
      <c r="O75" s="45">
        <v>17268.06624</v>
      </c>
      <c r="P75" s="41">
        <v>0</v>
      </c>
      <c r="Q75" s="42">
        <v>17268.06624</v>
      </c>
      <c r="R75" s="41">
        <v>227608.219296</v>
      </c>
      <c r="S75" s="41">
        <v>0</v>
      </c>
      <c r="T75" s="46">
        <v>227608.219296</v>
      </c>
      <c r="U75" s="27">
        <f t="shared" si="3"/>
        <v>27.393054927266714</v>
      </c>
      <c r="V75" s="33">
        <f t="shared" si="4"/>
        <v>-1.1582892542959855</v>
      </c>
    </row>
    <row r="76" spans="1:22" ht="15" x14ac:dyDescent="0.2">
      <c r="A76" s="43" t="s">
        <v>9</v>
      </c>
      <c r="B76" s="40" t="s">
        <v>61</v>
      </c>
      <c r="C76" s="40" t="s">
        <v>39</v>
      </c>
      <c r="D76" s="40" t="s">
        <v>178</v>
      </c>
      <c r="E76" s="40" t="s">
        <v>179</v>
      </c>
      <c r="F76" s="40" t="s">
        <v>56</v>
      </c>
      <c r="G76" s="40" t="s">
        <v>56</v>
      </c>
      <c r="H76" s="44" t="s">
        <v>180</v>
      </c>
      <c r="I76" s="45">
        <v>2971.7028</v>
      </c>
      <c r="J76" s="41">
        <v>0</v>
      </c>
      <c r="K76" s="42">
        <v>2971.7028</v>
      </c>
      <c r="L76" s="41">
        <v>53840.615400000002</v>
      </c>
      <c r="M76" s="41">
        <v>0</v>
      </c>
      <c r="N76" s="46">
        <v>53840.615400000002</v>
      </c>
      <c r="O76" s="45">
        <v>6280.3719000000001</v>
      </c>
      <c r="P76" s="41">
        <v>0</v>
      </c>
      <c r="Q76" s="42">
        <v>6280.3719000000001</v>
      </c>
      <c r="R76" s="41">
        <v>75296.469599999997</v>
      </c>
      <c r="S76" s="41">
        <v>0</v>
      </c>
      <c r="T76" s="46">
        <v>75296.469599999997</v>
      </c>
      <c r="U76" s="27">
        <f t="shared" si="3"/>
        <v>-52.682693838560745</v>
      </c>
      <c r="V76" s="33">
        <f t="shared" si="4"/>
        <v>-28.495166259428441</v>
      </c>
    </row>
    <row r="77" spans="1:22" ht="15" x14ac:dyDescent="0.2">
      <c r="A77" s="43" t="s">
        <v>9</v>
      </c>
      <c r="B77" s="40" t="s">
        <v>41</v>
      </c>
      <c r="C77" s="40" t="s">
        <v>39</v>
      </c>
      <c r="D77" s="40" t="s">
        <v>181</v>
      </c>
      <c r="E77" s="40" t="s">
        <v>182</v>
      </c>
      <c r="F77" s="40" t="s">
        <v>20</v>
      </c>
      <c r="G77" s="40" t="s">
        <v>103</v>
      </c>
      <c r="H77" s="44" t="s">
        <v>104</v>
      </c>
      <c r="I77" s="45">
        <v>361.69982299999998</v>
      </c>
      <c r="J77" s="41">
        <v>67.619399000000001</v>
      </c>
      <c r="K77" s="42">
        <v>429.31922300000002</v>
      </c>
      <c r="L77" s="41">
        <v>4123.3777929999997</v>
      </c>
      <c r="M77" s="41">
        <v>910.16818899999998</v>
      </c>
      <c r="N77" s="46">
        <v>5033.545983</v>
      </c>
      <c r="O77" s="45">
        <v>465.503466</v>
      </c>
      <c r="P77" s="41">
        <v>64.150458</v>
      </c>
      <c r="Q77" s="42">
        <v>529.65392399999996</v>
      </c>
      <c r="R77" s="41">
        <v>6123.0106509999996</v>
      </c>
      <c r="S77" s="41">
        <v>812.28696300000001</v>
      </c>
      <c r="T77" s="46">
        <v>6935.2976140000001</v>
      </c>
      <c r="U77" s="27">
        <f t="shared" si="3"/>
        <v>-18.943445229719458</v>
      </c>
      <c r="V77" s="33">
        <f t="shared" si="4"/>
        <v>-27.421341330197745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184</v>
      </c>
      <c r="E78" s="40" t="s">
        <v>185</v>
      </c>
      <c r="F78" s="40" t="s">
        <v>73</v>
      </c>
      <c r="G78" s="40" t="s">
        <v>73</v>
      </c>
      <c r="H78" s="44" t="s">
        <v>121</v>
      </c>
      <c r="I78" s="45">
        <v>3990</v>
      </c>
      <c r="J78" s="41">
        <v>0</v>
      </c>
      <c r="K78" s="42">
        <v>3990</v>
      </c>
      <c r="L78" s="41">
        <v>21017.517629999998</v>
      </c>
      <c r="M78" s="41">
        <v>0</v>
      </c>
      <c r="N78" s="46">
        <v>21017.517629999998</v>
      </c>
      <c r="O78" s="45">
        <v>2014.4187360000001</v>
      </c>
      <c r="P78" s="41">
        <v>0</v>
      </c>
      <c r="Q78" s="42">
        <v>2014.4187360000001</v>
      </c>
      <c r="R78" s="41">
        <v>22768.620636</v>
      </c>
      <c r="S78" s="41">
        <v>0</v>
      </c>
      <c r="T78" s="46">
        <v>22768.620636</v>
      </c>
      <c r="U78" s="27">
        <f t="shared" si="3"/>
        <v>98.072025874961867</v>
      </c>
      <c r="V78" s="33">
        <f t="shared" si="4"/>
        <v>-7.6908611812491205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184</v>
      </c>
      <c r="E79" s="40" t="s">
        <v>186</v>
      </c>
      <c r="F79" s="40" t="s">
        <v>73</v>
      </c>
      <c r="G79" s="40" t="s">
        <v>73</v>
      </c>
      <c r="H79" s="44" t="s">
        <v>187</v>
      </c>
      <c r="I79" s="45">
        <v>0</v>
      </c>
      <c r="J79" s="41">
        <v>0</v>
      </c>
      <c r="K79" s="42">
        <v>0</v>
      </c>
      <c r="L79" s="41">
        <v>1063.73047</v>
      </c>
      <c r="M79" s="41">
        <v>1918.7041999999999</v>
      </c>
      <c r="N79" s="46">
        <v>2982.4346700000001</v>
      </c>
      <c r="O79" s="45">
        <v>829.60736399999996</v>
      </c>
      <c r="P79" s="41">
        <v>0</v>
      </c>
      <c r="Q79" s="42">
        <v>829.60736399999996</v>
      </c>
      <c r="R79" s="41">
        <v>829.60736399999996</v>
      </c>
      <c r="S79" s="41">
        <v>748.43619999999999</v>
      </c>
      <c r="T79" s="46">
        <v>1578.0435640000001</v>
      </c>
      <c r="U79" s="38" t="s">
        <v>29</v>
      </c>
      <c r="V79" s="33">
        <f t="shared" si="4"/>
        <v>88.995712034728086</v>
      </c>
    </row>
    <row r="80" spans="1:22" ht="15" x14ac:dyDescent="0.2">
      <c r="A80" s="43" t="s">
        <v>9</v>
      </c>
      <c r="B80" s="40" t="s">
        <v>41</v>
      </c>
      <c r="C80" s="40" t="s">
        <v>39</v>
      </c>
      <c r="D80" s="40" t="s">
        <v>38</v>
      </c>
      <c r="E80" s="40" t="s">
        <v>191</v>
      </c>
      <c r="F80" s="40" t="s">
        <v>21</v>
      </c>
      <c r="G80" s="40" t="s">
        <v>189</v>
      </c>
      <c r="H80" s="44" t="s">
        <v>190</v>
      </c>
      <c r="I80" s="45">
        <v>14940.009876</v>
      </c>
      <c r="J80" s="41">
        <v>0</v>
      </c>
      <c r="K80" s="42">
        <v>14940.009876</v>
      </c>
      <c r="L80" s="41">
        <v>158720.09273199999</v>
      </c>
      <c r="M80" s="41">
        <v>0</v>
      </c>
      <c r="N80" s="46">
        <v>158720.09273199999</v>
      </c>
      <c r="O80" s="45">
        <v>14155.8248</v>
      </c>
      <c r="P80" s="41">
        <v>0</v>
      </c>
      <c r="Q80" s="42">
        <v>14155.8248</v>
      </c>
      <c r="R80" s="41">
        <v>138758.36014400001</v>
      </c>
      <c r="S80" s="41">
        <v>0</v>
      </c>
      <c r="T80" s="46">
        <v>138758.36014400001</v>
      </c>
      <c r="U80" s="27">
        <f t="shared" si="3"/>
        <v>5.5396636160684798</v>
      </c>
      <c r="V80" s="33">
        <f t="shared" si="4"/>
        <v>14.38596749578489</v>
      </c>
    </row>
    <row r="81" spans="1:22" ht="15" x14ac:dyDescent="0.2">
      <c r="A81" s="43" t="s">
        <v>9</v>
      </c>
      <c r="B81" s="40" t="s">
        <v>41</v>
      </c>
      <c r="C81" s="40" t="s">
        <v>39</v>
      </c>
      <c r="D81" s="40" t="s">
        <v>38</v>
      </c>
      <c r="E81" s="40" t="s">
        <v>273</v>
      </c>
      <c r="F81" s="40" t="s">
        <v>193</v>
      </c>
      <c r="G81" s="40" t="s">
        <v>194</v>
      </c>
      <c r="H81" s="44" t="s">
        <v>195</v>
      </c>
      <c r="I81" s="45">
        <v>2919.0758599999999</v>
      </c>
      <c r="J81" s="41">
        <v>0</v>
      </c>
      <c r="K81" s="42">
        <v>2919.0758599999999</v>
      </c>
      <c r="L81" s="41">
        <v>67303.126499000005</v>
      </c>
      <c r="M81" s="41">
        <v>0</v>
      </c>
      <c r="N81" s="46">
        <v>67303.126499000005</v>
      </c>
      <c r="O81" s="45">
        <v>8624.6184499999999</v>
      </c>
      <c r="P81" s="41">
        <v>0</v>
      </c>
      <c r="Q81" s="42">
        <v>8624.6184499999999</v>
      </c>
      <c r="R81" s="41">
        <v>74767.207083999994</v>
      </c>
      <c r="S81" s="41">
        <v>0</v>
      </c>
      <c r="T81" s="46">
        <v>74767.207083999994</v>
      </c>
      <c r="U81" s="27">
        <f t="shared" si="3"/>
        <v>-66.154144940753866</v>
      </c>
      <c r="V81" s="33">
        <f t="shared" si="4"/>
        <v>-9.9830940275917879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38</v>
      </c>
      <c r="E82" s="40" t="s">
        <v>192</v>
      </c>
      <c r="F82" s="40" t="s">
        <v>193</v>
      </c>
      <c r="G82" s="40" t="s">
        <v>194</v>
      </c>
      <c r="H82" s="44" t="s">
        <v>195</v>
      </c>
      <c r="I82" s="45">
        <v>4417.6569399999998</v>
      </c>
      <c r="J82" s="41">
        <v>0</v>
      </c>
      <c r="K82" s="42">
        <v>4417.6569399999998</v>
      </c>
      <c r="L82" s="41">
        <v>33561.788702999998</v>
      </c>
      <c r="M82" s="41">
        <v>0</v>
      </c>
      <c r="N82" s="46">
        <v>33561.788702999998</v>
      </c>
      <c r="O82" s="45">
        <v>471.42705000000001</v>
      </c>
      <c r="P82" s="41">
        <v>0</v>
      </c>
      <c r="Q82" s="42">
        <v>471.42705000000001</v>
      </c>
      <c r="R82" s="41">
        <v>9936.0880440000001</v>
      </c>
      <c r="S82" s="41">
        <v>0</v>
      </c>
      <c r="T82" s="46">
        <v>9936.0880440000001</v>
      </c>
      <c r="U82" s="38" t="s">
        <v>29</v>
      </c>
      <c r="V82" s="39" t="s">
        <v>29</v>
      </c>
    </row>
    <row r="83" spans="1:22" ht="15" x14ac:dyDescent="0.2">
      <c r="A83" s="43" t="s">
        <v>9</v>
      </c>
      <c r="B83" s="40" t="s">
        <v>41</v>
      </c>
      <c r="C83" s="40" t="s">
        <v>39</v>
      </c>
      <c r="D83" s="40" t="s">
        <v>38</v>
      </c>
      <c r="E83" s="40" t="s">
        <v>196</v>
      </c>
      <c r="F83" s="40" t="s">
        <v>193</v>
      </c>
      <c r="G83" s="40" t="s">
        <v>194</v>
      </c>
      <c r="H83" s="44" t="s">
        <v>195</v>
      </c>
      <c r="I83" s="45">
        <v>1749.26054</v>
      </c>
      <c r="J83" s="41">
        <v>0</v>
      </c>
      <c r="K83" s="42">
        <v>1749.26054</v>
      </c>
      <c r="L83" s="41">
        <v>19248.179490999999</v>
      </c>
      <c r="M83" s="41">
        <v>0</v>
      </c>
      <c r="N83" s="46">
        <v>19248.179490999999</v>
      </c>
      <c r="O83" s="45">
        <v>1527.0227500000001</v>
      </c>
      <c r="P83" s="41">
        <v>0</v>
      </c>
      <c r="Q83" s="42">
        <v>1527.0227500000001</v>
      </c>
      <c r="R83" s="41">
        <v>35681.470133000003</v>
      </c>
      <c r="S83" s="41">
        <v>0</v>
      </c>
      <c r="T83" s="46">
        <v>35681.470133000003</v>
      </c>
      <c r="U83" s="27">
        <f t="shared" si="3"/>
        <v>14.553665948984706</v>
      </c>
      <c r="V83" s="33">
        <f t="shared" si="4"/>
        <v>-46.055531290460138</v>
      </c>
    </row>
    <row r="84" spans="1:22" ht="15" x14ac:dyDescent="0.2">
      <c r="A84" s="43" t="s">
        <v>9</v>
      </c>
      <c r="B84" s="40" t="s">
        <v>61</v>
      </c>
      <c r="C84" s="40" t="s">
        <v>39</v>
      </c>
      <c r="D84" s="40" t="s">
        <v>38</v>
      </c>
      <c r="E84" s="40" t="s">
        <v>196</v>
      </c>
      <c r="F84" s="40" t="s">
        <v>193</v>
      </c>
      <c r="G84" s="40" t="s">
        <v>194</v>
      </c>
      <c r="H84" s="44" t="s">
        <v>195</v>
      </c>
      <c r="I84" s="45">
        <v>1965.0841049999999</v>
      </c>
      <c r="J84" s="41">
        <v>0</v>
      </c>
      <c r="K84" s="42">
        <v>1965.0841049999999</v>
      </c>
      <c r="L84" s="41">
        <v>16783.924467000001</v>
      </c>
      <c r="M84" s="41">
        <v>0</v>
      </c>
      <c r="N84" s="46">
        <v>16783.924467000001</v>
      </c>
      <c r="O84" s="45">
        <v>853.91829199999995</v>
      </c>
      <c r="P84" s="41">
        <v>0</v>
      </c>
      <c r="Q84" s="42">
        <v>853.91829199999995</v>
      </c>
      <c r="R84" s="41">
        <v>14046.961906</v>
      </c>
      <c r="S84" s="41">
        <v>0</v>
      </c>
      <c r="T84" s="46">
        <v>14046.961906</v>
      </c>
      <c r="U84" s="38" t="s">
        <v>29</v>
      </c>
      <c r="V84" s="33">
        <f t="shared" si="4"/>
        <v>19.484373769326858</v>
      </c>
    </row>
    <row r="85" spans="1:22" ht="15" x14ac:dyDescent="0.2">
      <c r="A85" s="43" t="s">
        <v>9</v>
      </c>
      <c r="B85" s="40" t="s">
        <v>61</v>
      </c>
      <c r="C85" s="40" t="s">
        <v>39</v>
      </c>
      <c r="D85" s="40" t="s">
        <v>38</v>
      </c>
      <c r="E85" s="40" t="s">
        <v>273</v>
      </c>
      <c r="F85" s="40" t="s">
        <v>193</v>
      </c>
      <c r="G85" s="40" t="s">
        <v>194</v>
      </c>
      <c r="H85" s="44" t="s">
        <v>195</v>
      </c>
      <c r="I85" s="45">
        <v>310.03906999999998</v>
      </c>
      <c r="J85" s="41">
        <v>0</v>
      </c>
      <c r="K85" s="42">
        <v>310.03906999999998</v>
      </c>
      <c r="L85" s="41">
        <v>8685.9423179999994</v>
      </c>
      <c r="M85" s="41">
        <v>0</v>
      </c>
      <c r="N85" s="46">
        <v>8685.9423179999994</v>
      </c>
      <c r="O85" s="45">
        <v>1648.2367039999999</v>
      </c>
      <c r="P85" s="41">
        <v>0</v>
      </c>
      <c r="Q85" s="42">
        <v>1648.2367039999999</v>
      </c>
      <c r="R85" s="41">
        <v>8769.8424599999998</v>
      </c>
      <c r="S85" s="41">
        <v>0</v>
      </c>
      <c r="T85" s="46">
        <v>8769.8424599999998</v>
      </c>
      <c r="U85" s="27">
        <f t="shared" si="3"/>
        <v>-81.189651386382423</v>
      </c>
      <c r="V85" s="33">
        <f t="shared" si="4"/>
        <v>-0.95668927215826205</v>
      </c>
    </row>
    <row r="86" spans="1:22" ht="15" x14ac:dyDescent="0.2">
      <c r="A86" s="43" t="s">
        <v>9</v>
      </c>
      <c r="B86" s="40" t="s">
        <v>61</v>
      </c>
      <c r="C86" s="40" t="s">
        <v>39</v>
      </c>
      <c r="D86" s="40" t="s">
        <v>38</v>
      </c>
      <c r="E86" s="40" t="s">
        <v>192</v>
      </c>
      <c r="F86" s="40" t="s">
        <v>193</v>
      </c>
      <c r="G86" s="40" t="s">
        <v>194</v>
      </c>
      <c r="H86" s="44" t="s">
        <v>195</v>
      </c>
      <c r="I86" s="45">
        <v>77.289767999999995</v>
      </c>
      <c r="J86" s="41">
        <v>0</v>
      </c>
      <c r="K86" s="42">
        <v>77.289767999999995</v>
      </c>
      <c r="L86" s="41">
        <v>3796.1323299999999</v>
      </c>
      <c r="M86" s="41">
        <v>0</v>
      </c>
      <c r="N86" s="46">
        <v>3796.1323299999999</v>
      </c>
      <c r="O86" s="45">
        <v>7.2799849999999999</v>
      </c>
      <c r="P86" s="41">
        <v>0</v>
      </c>
      <c r="Q86" s="42">
        <v>7.2799849999999999</v>
      </c>
      <c r="R86" s="41">
        <v>9013.401973</v>
      </c>
      <c r="S86" s="41">
        <v>0</v>
      </c>
      <c r="T86" s="46">
        <v>9013.401973</v>
      </c>
      <c r="U86" s="38" t="s">
        <v>29</v>
      </c>
      <c r="V86" s="33">
        <f t="shared" si="4"/>
        <v>-57.883467958363966</v>
      </c>
    </row>
    <row r="87" spans="1:22" ht="15" x14ac:dyDescent="0.2">
      <c r="A87" s="43" t="s">
        <v>9</v>
      </c>
      <c r="B87" s="40" t="s">
        <v>61</v>
      </c>
      <c r="C87" s="40" t="s">
        <v>39</v>
      </c>
      <c r="D87" s="40" t="s">
        <v>38</v>
      </c>
      <c r="E87" s="40" t="s">
        <v>188</v>
      </c>
      <c r="F87" s="40" t="s">
        <v>21</v>
      </c>
      <c r="G87" s="40" t="s">
        <v>189</v>
      </c>
      <c r="H87" s="44" t="s">
        <v>190</v>
      </c>
      <c r="I87" s="45">
        <v>254.98923500000001</v>
      </c>
      <c r="J87" s="41">
        <v>0</v>
      </c>
      <c r="K87" s="42">
        <v>254.98923500000001</v>
      </c>
      <c r="L87" s="41">
        <v>2928.0138889999998</v>
      </c>
      <c r="M87" s="41">
        <v>0</v>
      </c>
      <c r="N87" s="46">
        <v>2928.0138889999998</v>
      </c>
      <c r="O87" s="45">
        <v>285.15942999999999</v>
      </c>
      <c r="P87" s="41">
        <v>0</v>
      </c>
      <c r="Q87" s="42">
        <v>285.15942999999999</v>
      </c>
      <c r="R87" s="41">
        <v>3492.1330160000002</v>
      </c>
      <c r="S87" s="41">
        <v>0</v>
      </c>
      <c r="T87" s="46">
        <v>3492.1330160000002</v>
      </c>
      <c r="U87" s="27">
        <f t="shared" si="3"/>
        <v>-10.58011478000218</v>
      </c>
      <c r="V87" s="33">
        <f t="shared" si="4"/>
        <v>-16.153998842981075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38</v>
      </c>
      <c r="E88" s="40" t="s">
        <v>188</v>
      </c>
      <c r="F88" s="40" t="s">
        <v>21</v>
      </c>
      <c r="G88" s="40" t="s">
        <v>189</v>
      </c>
      <c r="H88" s="44" t="s">
        <v>190</v>
      </c>
      <c r="I88" s="45">
        <v>0</v>
      </c>
      <c r="J88" s="41">
        <v>0</v>
      </c>
      <c r="K88" s="42">
        <v>0</v>
      </c>
      <c r="L88" s="41">
        <v>84.267039999999994</v>
      </c>
      <c r="M88" s="41">
        <v>0</v>
      </c>
      <c r="N88" s="46">
        <v>84.267039999999994</v>
      </c>
      <c r="O88" s="45">
        <v>0</v>
      </c>
      <c r="P88" s="41">
        <v>0</v>
      </c>
      <c r="Q88" s="42">
        <v>0</v>
      </c>
      <c r="R88" s="41">
        <v>1376.074638</v>
      </c>
      <c r="S88" s="41">
        <v>0</v>
      </c>
      <c r="T88" s="46">
        <v>1376.074638</v>
      </c>
      <c r="U88" s="38" t="s">
        <v>29</v>
      </c>
      <c r="V88" s="33">
        <f t="shared" si="4"/>
        <v>-93.876274028095281</v>
      </c>
    </row>
    <row r="89" spans="1:22" ht="15" x14ac:dyDescent="0.2">
      <c r="A89" s="43" t="s">
        <v>9</v>
      </c>
      <c r="B89" s="40" t="s">
        <v>41</v>
      </c>
      <c r="C89" s="40" t="s">
        <v>39</v>
      </c>
      <c r="D89" s="40" t="s">
        <v>197</v>
      </c>
      <c r="E89" s="40" t="s">
        <v>139</v>
      </c>
      <c r="F89" s="40" t="s">
        <v>62</v>
      </c>
      <c r="G89" s="40" t="s">
        <v>63</v>
      </c>
      <c r="H89" s="44" t="s">
        <v>63</v>
      </c>
      <c r="I89" s="45">
        <v>67.685383000000002</v>
      </c>
      <c r="J89" s="41">
        <v>129.42744500000001</v>
      </c>
      <c r="K89" s="42">
        <v>197.11282800000001</v>
      </c>
      <c r="L89" s="41">
        <v>1242.7187510000001</v>
      </c>
      <c r="M89" s="41">
        <v>1554.939768</v>
      </c>
      <c r="N89" s="46">
        <v>2797.6585190000001</v>
      </c>
      <c r="O89" s="45">
        <v>119.49623800000001</v>
      </c>
      <c r="P89" s="41">
        <v>131.15162599999999</v>
      </c>
      <c r="Q89" s="42">
        <v>250.647865</v>
      </c>
      <c r="R89" s="41">
        <v>1319.1501450000001</v>
      </c>
      <c r="S89" s="41">
        <v>1421.1459199999999</v>
      </c>
      <c r="T89" s="46">
        <v>2740.2960640000001</v>
      </c>
      <c r="U89" s="27">
        <f t="shared" si="3"/>
        <v>-21.358664674841734</v>
      </c>
      <c r="V89" s="33">
        <f t="shared" si="4"/>
        <v>2.0932940697023783</v>
      </c>
    </row>
    <row r="90" spans="1:22" ht="15" x14ac:dyDescent="0.2">
      <c r="A90" s="43" t="s">
        <v>9</v>
      </c>
      <c r="B90" s="40" t="s">
        <v>41</v>
      </c>
      <c r="C90" s="40" t="s">
        <v>39</v>
      </c>
      <c r="D90" s="40" t="s">
        <v>197</v>
      </c>
      <c r="E90" s="40" t="s">
        <v>198</v>
      </c>
      <c r="F90" s="40" t="s">
        <v>62</v>
      </c>
      <c r="G90" s="40" t="s">
        <v>63</v>
      </c>
      <c r="H90" s="44" t="s">
        <v>199</v>
      </c>
      <c r="I90" s="45">
        <v>21.460639</v>
      </c>
      <c r="J90" s="41">
        <v>80.613051999999996</v>
      </c>
      <c r="K90" s="42">
        <v>102.073691</v>
      </c>
      <c r="L90" s="41">
        <v>81.584811999999999</v>
      </c>
      <c r="M90" s="41">
        <v>729.41264100000001</v>
      </c>
      <c r="N90" s="46">
        <v>810.99745399999995</v>
      </c>
      <c r="O90" s="45">
        <v>2.8559610000000002</v>
      </c>
      <c r="P90" s="41">
        <v>77.031381999999994</v>
      </c>
      <c r="Q90" s="42">
        <v>79.887343000000001</v>
      </c>
      <c r="R90" s="41">
        <v>96.475802000000002</v>
      </c>
      <c r="S90" s="41">
        <v>653.96189600000002</v>
      </c>
      <c r="T90" s="46">
        <v>750.43769799999995</v>
      </c>
      <c r="U90" s="27">
        <f t="shared" si="3"/>
        <v>27.772043939426048</v>
      </c>
      <c r="V90" s="33">
        <f t="shared" si="4"/>
        <v>8.0699245468875738</v>
      </c>
    </row>
    <row r="91" spans="1:22" ht="15" x14ac:dyDescent="0.2">
      <c r="A91" s="43" t="s">
        <v>9</v>
      </c>
      <c r="B91" s="40" t="s">
        <v>41</v>
      </c>
      <c r="C91" s="40" t="s">
        <v>39</v>
      </c>
      <c r="D91" s="40" t="s">
        <v>197</v>
      </c>
      <c r="E91" s="40" t="s">
        <v>202</v>
      </c>
      <c r="F91" s="40" t="s">
        <v>62</v>
      </c>
      <c r="G91" s="40" t="s">
        <v>63</v>
      </c>
      <c r="H91" s="44" t="s">
        <v>70</v>
      </c>
      <c r="I91" s="45">
        <v>40.783951999999999</v>
      </c>
      <c r="J91" s="41">
        <v>31.769034000000001</v>
      </c>
      <c r="K91" s="42">
        <v>72.552986000000004</v>
      </c>
      <c r="L91" s="41">
        <v>338.59615400000001</v>
      </c>
      <c r="M91" s="41">
        <v>216.50507999999999</v>
      </c>
      <c r="N91" s="46">
        <v>555.10123399999998</v>
      </c>
      <c r="O91" s="45">
        <v>26.469871000000001</v>
      </c>
      <c r="P91" s="41">
        <v>9.3878009999999996</v>
      </c>
      <c r="Q91" s="42">
        <v>35.857672000000001</v>
      </c>
      <c r="R91" s="41">
        <v>625.60412299999996</v>
      </c>
      <c r="S91" s="41">
        <v>313.16223400000001</v>
      </c>
      <c r="T91" s="46">
        <v>938.76635699999997</v>
      </c>
      <c r="U91" s="38" t="s">
        <v>29</v>
      </c>
      <c r="V91" s="33">
        <f t="shared" si="4"/>
        <v>-40.869074625348979</v>
      </c>
    </row>
    <row r="92" spans="1:22" ht="15" x14ac:dyDescent="0.2">
      <c r="A92" s="43" t="s">
        <v>9</v>
      </c>
      <c r="B92" s="40" t="s">
        <v>41</v>
      </c>
      <c r="C92" s="40" t="s">
        <v>39</v>
      </c>
      <c r="D92" s="40" t="s">
        <v>197</v>
      </c>
      <c r="E92" s="40" t="s">
        <v>200</v>
      </c>
      <c r="F92" s="40" t="s">
        <v>62</v>
      </c>
      <c r="G92" s="40" t="s">
        <v>63</v>
      </c>
      <c r="H92" s="44" t="s">
        <v>63</v>
      </c>
      <c r="I92" s="45">
        <v>0</v>
      </c>
      <c r="J92" s="41">
        <v>17.802976999999998</v>
      </c>
      <c r="K92" s="42">
        <v>17.802976999999998</v>
      </c>
      <c r="L92" s="41">
        <v>0</v>
      </c>
      <c r="M92" s="41">
        <v>184.90854999999999</v>
      </c>
      <c r="N92" s="46">
        <v>184.90854999999999</v>
      </c>
      <c r="O92" s="45">
        <v>0</v>
      </c>
      <c r="P92" s="41">
        <v>9.1681179999999998</v>
      </c>
      <c r="Q92" s="42">
        <v>9.1681179999999998</v>
      </c>
      <c r="R92" s="41">
        <v>0</v>
      </c>
      <c r="S92" s="41">
        <v>178.53479799999999</v>
      </c>
      <c r="T92" s="46">
        <v>178.53479799999999</v>
      </c>
      <c r="U92" s="27">
        <f t="shared" si="3"/>
        <v>94.183549993575539</v>
      </c>
      <c r="V92" s="33">
        <f t="shared" si="4"/>
        <v>3.5700334452446691</v>
      </c>
    </row>
    <row r="93" spans="1:22" ht="15" x14ac:dyDescent="0.2">
      <c r="A93" s="43" t="s">
        <v>9</v>
      </c>
      <c r="B93" s="40" t="s">
        <v>41</v>
      </c>
      <c r="C93" s="40" t="s">
        <v>39</v>
      </c>
      <c r="D93" s="40" t="s">
        <v>197</v>
      </c>
      <c r="E93" s="40" t="s">
        <v>201</v>
      </c>
      <c r="F93" s="40" t="s">
        <v>62</v>
      </c>
      <c r="G93" s="40" t="s">
        <v>63</v>
      </c>
      <c r="H93" s="44" t="s">
        <v>199</v>
      </c>
      <c r="I93" s="45">
        <v>0</v>
      </c>
      <c r="J93" s="41">
        <v>2.3734980000000001</v>
      </c>
      <c r="K93" s="42">
        <v>2.3734980000000001</v>
      </c>
      <c r="L93" s="41">
        <v>0</v>
      </c>
      <c r="M93" s="41">
        <v>23.651633</v>
      </c>
      <c r="N93" s="46">
        <v>23.651633</v>
      </c>
      <c r="O93" s="45">
        <v>0</v>
      </c>
      <c r="P93" s="41">
        <v>2.149689</v>
      </c>
      <c r="Q93" s="42">
        <v>2.149689</v>
      </c>
      <c r="R93" s="41">
        <v>0</v>
      </c>
      <c r="S93" s="41">
        <v>24.519704999999998</v>
      </c>
      <c r="T93" s="46">
        <v>24.519704999999998</v>
      </c>
      <c r="U93" s="27">
        <f t="shared" si="3"/>
        <v>10.411226926313532</v>
      </c>
      <c r="V93" s="33">
        <f t="shared" si="4"/>
        <v>-3.5403036047945813</v>
      </c>
    </row>
    <row r="94" spans="1:22" ht="15" x14ac:dyDescent="0.2">
      <c r="A94" s="43" t="s">
        <v>9</v>
      </c>
      <c r="B94" s="40" t="s">
        <v>41</v>
      </c>
      <c r="C94" s="40" t="s">
        <v>39</v>
      </c>
      <c r="D94" s="40" t="s">
        <v>197</v>
      </c>
      <c r="E94" s="40" t="s">
        <v>224</v>
      </c>
      <c r="F94" s="40" t="s">
        <v>62</v>
      </c>
      <c r="G94" s="40" t="s">
        <v>63</v>
      </c>
      <c r="H94" s="44" t="s">
        <v>199</v>
      </c>
      <c r="I94" s="45">
        <v>0</v>
      </c>
      <c r="J94" s="41">
        <v>0</v>
      </c>
      <c r="K94" s="42">
        <v>0</v>
      </c>
      <c r="L94" s="41">
        <v>0</v>
      </c>
      <c r="M94" s="41">
        <v>0.22301299999999999</v>
      </c>
      <c r="N94" s="46">
        <v>0.22301299999999999</v>
      </c>
      <c r="O94" s="45">
        <v>0</v>
      </c>
      <c r="P94" s="41">
        <v>0</v>
      </c>
      <c r="Q94" s="42">
        <v>0</v>
      </c>
      <c r="R94" s="41">
        <v>43.206905999999996</v>
      </c>
      <c r="S94" s="41">
        <v>2.0941999999999999E-2</v>
      </c>
      <c r="T94" s="46">
        <v>43.227848000000002</v>
      </c>
      <c r="U94" s="38" t="s">
        <v>29</v>
      </c>
      <c r="V94" s="33">
        <f t="shared" si="4"/>
        <v>-99.484098768923218</v>
      </c>
    </row>
    <row r="95" spans="1:22" ht="15" x14ac:dyDescent="0.2">
      <c r="A95" s="43" t="s">
        <v>9</v>
      </c>
      <c r="B95" s="40" t="s">
        <v>41</v>
      </c>
      <c r="C95" s="40" t="s">
        <v>39</v>
      </c>
      <c r="D95" s="40" t="s">
        <v>197</v>
      </c>
      <c r="E95" s="40" t="s">
        <v>232</v>
      </c>
      <c r="F95" s="40" t="s">
        <v>62</v>
      </c>
      <c r="G95" s="40" t="s">
        <v>63</v>
      </c>
      <c r="H95" s="44" t="s">
        <v>199</v>
      </c>
      <c r="I95" s="45">
        <v>0</v>
      </c>
      <c r="J95" s="41">
        <v>0</v>
      </c>
      <c r="K95" s="42">
        <v>0</v>
      </c>
      <c r="L95" s="41">
        <v>0</v>
      </c>
      <c r="M95" s="41">
        <v>0.20253099999999999</v>
      </c>
      <c r="N95" s="46">
        <v>0.20253099999999999</v>
      </c>
      <c r="O95" s="45">
        <v>0</v>
      </c>
      <c r="P95" s="41">
        <v>0</v>
      </c>
      <c r="Q95" s="42">
        <v>0</v>
      </c>
      <c r="R95" s="41">
        <v>0</v>
      </c>
      <c r="S95" s="41">
        <v>0.35400500000000001</v>
      </c>
      <c r="T95" s="46">
        <v>0.35400500000000001</v>
      </c>
      <c r="U95" s="38" t="s">
        <v>29</v>
      </c>
      <c r="V95" s="33">
        <f t="shared" si="4"/>
        <v>-42.788661177102028</v>
      </c>
    </row>
    <row r="96" spans="1:22" ht="15" x14ac:dyDescent="0.2">
      <c r="A96" s="43" t="s">
        <v>9</v>
      </c>
      <c r="B96" s="40" t="s">
        <v>41</v>
      </c>
      <c r="C96" s="40" t="s">
        <v>39</v>
      </c>
      <c r="D96" s="40" t="s">
        <v>197</v>
      </c>
      <c r="E96" s="40" t="s">
        <v>120</v>
      </c>
      <c r="F96" s="40" t="s">
        <v>73</v>
      </c>
      <c r="G96" s="40" t="s">
        <v>73</v>
      </c>
      <c r="H96" s="44" t="s">
        <v>121</v>
      </c>
      <c r="I96" s="45">
        <v>0</v>
      </c>
      <c r="J96" s="41">
        <v>0</v>
      </c>
      <c r="K96" s="42">
        <v>0</v>
      </c>
      <c r="L96" s="41">
        <v>0</v>
      </c>
      <c r="M96" s="41">
        <v>0</v>
      </c>
      <c r="N96" s="46">
        <v>0</v>
      </c>
      <c r="O96" s="45">
        <v>0</v>
      </c>
      <c r="P96" s="41">
        <v>0</v>
      </c>
      <c r="Q96" s="42">
        <v>0</v>
      </c>
      <c r="R96" s="41">
        <v>0</v>
      </c>
      <c r="S96" s="41">
        <v>2.8484210000000001</v>
      </c>
      <c r="T96" s="46">
        <v>2.8484210000000001</v>
      </c>
      <c r="U96" s="38" t="s">
        <v>29</v>
      </c>
      <c r="V96" s="39" t="s">
        <v>29</v>
      </c>
    </row>
    <row r="97" spans="1:22" ht="15" x14ac:dyDescent="0.2">
      <c r="A97" s="43" t="s">
        <v>9</v>
      </c>
      <c r="B97" s="40" t="s">
        <v>41</v>
      </c>
      <c r="C97" s="40" t="s">
        <v>39</v>
      </c>
      <c r="D97" s="40" t="s">
        <v>197</v>
      </c>
      <c r="E97" s="40" t="s">
        <v>237</v>
      </c>
      <c r="F97" s="40" t="s">
        <v>62</v>
      </c>
      <c r="G97" s="40" t="s">
        <v>63</v>
      </c>
      <c r="H97" s="44" t="s">
        <v>63</v>
      </c>
      <c r="I97" s="45">
        <v>0</v>
      </c>
      <c r="J97" s="41">
        <v>0</v>
      </c>
      <c r="K97" s="42">
        <v>0</v>
      </c>
      <c r="L97" s="41">
        <v>0</v>
      </c>
      <c r="M97" s="41">
        <v>0</v>
      </c>
      <c r="N97" s="46">
        <v>0</v>
      </c>
      <c r="O97" s="45">
        <v>0</v>
      </c>
      <c r="P97" s="41">
        <v>0.72523700000000002</v>
      </c>
      <c r="Q97" s="42">
        <v>0.72523700000000002</v>
      </c>
      <c r="R97" s="41">
        <v>0</v>
      </c>
      <c r="S97" s="41">
        <v>22.865402</v>
      </c>
      <c r="T97" s="46">
        <v>22.865402</v>
      </c>
      <c r="U97" s="38" t="s">
        <v>29</v>
      </c>
      <c r="V97" s="39" t="s">
        <v>29</v>
      </c>
    </row>
    <row r="98" spans="1:22" ht="15" x14ac:dyDescent="0.2">
      <c r="A98" s="43" t="s">
        <v>9</v>
      </c>
      <c r="B98" s="40" t="s">
        <v>41</v>
      </c>
      <c r="C98" s="40" t="s">
        <v>39</v>
      </c>
      <c r="D98" s="40" t="s">
        <v>197</v>
      </c>
      <c r="E98" s="40" t="s">
        <v>238</v>
      </c>
      <c r="F98" s="40" t="s">
        <v>62</v>
      </c>
      <c r="G98" s="40" t="s">
        <v>63</v>
      </c>
      <c r="H98" s="44" t="s">
        <v>63</v>
      </c>
      <c r="I98" s="45">
        <v>0</v>
      </c>
      <c r="J98" s="41">
        <v>0</v>
      </c>
      <c r="K98" s="42">
        <v>0</v>
      </c>
      <c r="L98" s="41">
        <v>0</v>
      </c>
      <c r="M98" s="41">
        <v>0</v>
      </c>
      <c r="N98" s="46">
        <v>0</v>
      </c>
      <c r="O98" s="45">
        <v>0</v>
      </c>
      <c r="P98" s="41">
        <v>0.13397999999999999</v>
      </c>
      <c r="Q98" s="42">
        <v>0.13397999999999999</v>
      </c>
      <c r="R98" s="41">
        <v>0</v>
      </c>
      <c r="S98" s="41">
        <v>0.14499000000000001</v>
      </c>
      <c r="T98" s="46">
        <v>0.14499000000000001</v>
      </c>
      <c r="U98" s="38" t="s">
        <v>29</v>
      </c>
      <c r="V98" s="39" t="s">
        <v>29</v>
      </c>
    </row>
    <row r="99" spans="1:22" ht="15" x14ac:dyDescent="0.2">
      <c r="A99" s="43" t="s">
        <v>9</v>
      </c>
      <c r="B99" s="40" t="s">
        <v>41</v>
      </c>
      <c r="C99" s="40" t="s">
        <v>39</v>
      </c>
      <c r="D99" s="40" t="s">
        <v>203</v>
      </c>
      <c r="E99" s="40" t="s">
        <v>204</v>
      </c>
      <c r="F99" s="40" t="s">
        <v>205</v>
      </c>
      <c r="G99" s="40" t="s">
        <v>206</v>
      </c>
      <c r="H99" s="44" t="s">
        <v>206</v>
      </c>
      <c r="I99" s="45">
        <v>4923.1994400000003</v>
      </c>
      <c r="J99" s="41">
        <v>0</v>
      </c>
      <c r="K99" s="42">
        <v>4923.1994400000003</v>
      </c>
      <c r="L99" s="41">
        <v>37976.954259999999</v>
      </c>
      <c r="M99" s="41">
        <v>0</v>
      </c>
      <c r="N99" s="46">
        <v>37976.954259999999</v>
      </c>
      <c r="O99" s="45">
        <v>14950.2</v>
      </c>
      <c r="P99" s="41">
        <v>0</v>
      </c>
      <c r="Q99" s="42">
        <v>14950.2</v>
      </c>
      <c r="R99" s="41">
        <v>74259.664449999997</v>
      </c>
      <c r="S99" s="41">
        <v>0</v>
      </c>
      <c r="T99" s="46">
        <v>74259.664449999997</v>
      </c>
      <c r="U99" s="27">
        <f t="shared" si="3"/>
        <v>-67.069340610827936</v>
      </c>
      <c r="V99" s="33">
        <f t="shared" si="4"/>
        <v>-48.859243384313459</v>
      </c>
    </row>
    <row r="100" spans="1:22" ht="15" x14ac:dyDescent="0.2">
      <c r="A100" s="43" t="s">
        <v>9</v>
      </c>
      <c r="B100" s="40" t="s">
        <v>61</v>
      </c>
      <c r="C100" s="40" t="s">
        <v>39</v>
      </c>
      <c r="D100" s="40" t="s">
        <v>203</v>
      </c>
      <c r="E100" s="40" t="s">
        <v>207</v>
      </c>
      <c r="F100" s="40" t="s">
        <v>205</v>
      </c>
      <c r="G100" s="40" t="s">
        <v>206</v>
      </c>
      <c r="H100" s="44" t="s">
        <v>206</v>
      </c>
      <c r="I100" s="45">
        <v>1212.6300000000001</v>
      </c>
      <c r="J100" s="41">
        <v>0</v>
      </c>
      <c r="K100" s="42">
        <v>1212.6300000000001</v>
      </c>
      <c r="L100" s="41">
        <v>8844.1</v>
      </c>
      <c r="M100" s="41">
        <v>0</v>
      </c>
      <c r="N100" s="46">
        <v>8844.1</v>
      </c>
      <c r="O100" s="45">
        <v>1370.62</v>
      </c>
      <c r="P100" s="41">
        <v>0</v>
      </c>
      <c r="Q100" s="42">
        <v>1370.62</v>
      </c>
      <c r="R100" s="41">
        <v>20969.330000000002</v>
      </c>
      <c r="S100" s="41">
        <v>0</v>
      </c>
      <c r="T100" s="46">
        <v>20969.330000000002</v>
      </c>
      <c r="U100" s="27">
        <f t="shared" si="3"/>
        <v>-11.52690023493016</v>
      </c>
      <c r="V100" s="33">
        <f t="shared" si="4"/>
        <v>-57.823640526425976</v>
      </c>
    </row>
    <row r="101" spans="1:22" ht="15" x14ac:dyDescent="0.2">
      <c r="A101" s="43" t="s">
        <v>9</v>
      </c>
      <c r="B101" s="40" t="s">
        <v>41</v>
      </c>
      <c r="C101" s="40" t="s">
        <v>39</v>
      </c>
      <c r="D101" s="40" t="s">
        <v>203</v>
      </c>
      <c r="E101" s="40" t="s">
        <v>264</v>
      </c>
      <c r="F101" s="40" t="s">
        <v>205</v>
      </c>
      <c r="G101" s="40" t="s">
        <v>206</v>
      </c>
      <c r="H101" s="44" t="s">
        <v>206</v>
      </c>
      <c r="I101" s="45">
        <v>3208.3358699999999</v>
      </c>
      <c r="J101" s="41">
        <v>0</v>
      </c>
      <c r="K101" s="42">
        <v>3208.3358699999999</v>
      </c>
      <c r="L101" s="41">
        <v>5027.3486700000003</v>
      </c>
      <c r="M101" s="41">
        <v>0</v>
      </c>
      <c r="N101" s="46">
        <v>5027.3486700000003</v>
      </c>
      <c r="O101" s="45">
        <v>0</v>
      </c>
      <c r="P101" s="41">
        <v>0</v>
      </c>
      <c r="Q101" s="42">
        <v>0</v>
      </c>
      <c r="R101" s="41">
        <v>0</v>
      </c>
      <c r="S101" s="41">
        <v>0</v>
      </c>
      <c r="T101" s="46">
        <v>0</v>
      </c>
      <c r="U101" s="38" t="s">
        <v>29</v>
      </c>
      <c r="V101" s="39" t="s">
        <v>29</v>
      </c>
    </row>
    <row r="102" spans="1:22" ht="15" x14ac:dyDescent="0.2">
      <c r="A102" s="43" t="s">
        <v>9</v>
      </c>
      <c r="B102" s="40" t="s">
        <v>233</v>
      </c>
      <c r="C102" s="40" t="s">
        <v>39</v>
      </c>
      <c r="D102" s="40" t="s">
        <v>203</v>
      </c>
      <c r="E102" s="40" t="s">
        <v>204</v>
      </c>
      <c r="F102" s="40" t="s">
        <v>205</v>
      </c>
      <c r="G102" s="40" t="s">
        <v>206</v>
      </c>
      <c r="H102" s="44" t="s">
        <v>206</v>
      </c>
      <c r="I102" s="45">
        <v>0</v>
      </c>
      <c r="J102" s="41">
        <v>2.577677</v>
      </c>
      <c r="K102" s="42">
        <v>2.577677</v>
      </c>
      <c r="L102" s="41">
        <v>0</v>
      </c>
      <c r="M102" s="41">
        <v>27.245892999999999</v>
      </c>
      <c r="N102" s="46">
        <v>27.245892999999999</v>
      </c>
      <c r="O102" s="45">
        <v>0</v>
      </c>
      <c r="P102" s="41">
        <v>23.125769999999999</v>
      </c>
      <c r="Q102" s="42">
        <v>23.125769999999999</v>
      </c>
      <c r="R102" s="41">
        <v>0</v>
      </c>
      <c r="S102" s="41">
        <v>33.405665999999997</v>
      </c>
      <c r="T102" s="46">
        <v>33.405665999999997</v>
      </c>
      <c r="U102" s="27">
        <f t="shared" si="3"/>
        <v>-88.853659791652333</v>
      </c>
      <c r="V102" s="33">
        <f t="shared" si="4"/>
        <v>-18.439306074604222</v>
      </c>
    </row>
    <row r="103" spans="1:22" ht="15" x14ac:dyDescent="0.2">
      <c r="A103" s="43"/>
      <c r="B103" s="40"/>
      <c r="C103" s="40"/>
      <c r="D103" s="40"/>
      <c r="E103" s="40"/>
      <c r="F103" s="40"/>
      <c r="G103" s="40"/>
      <c r="H103" s="44"/>
      <c r="I103" s="45"/>
      <c r="J103" s="41"/>
      <c r="K103" s="42"/>
      <c r="L103" s="41"/>
      <c r="M103" s="41"/>
      <c r="N103" s="46"/>
      <c r="O103" s="45"/>
      <c r="P103" s="41"/>
      <c r="Q103" s="42"/>
      <c r="R103" s="41"/>
      <c r="S103" s="41"/>
      <c r="T103" s="46"/>
      <c r="U103" s="28"/>
      <c r="V103" s="34"/>
    </row>
    <row r="104" spans="1:22" ht="20.25" x14ac:dyDescent="0.3">
      <c r="A104" s="64" t="s">
        <v>9</v>
      </c>
      <c r="B104" s="65"/>
      <c r="C104" s="65"/>
      <c r="D104" s="65"/>
      <c r="E104" s="65"/>
      <c r="F104" s="65"/>
      <c r="G104" s="65"/>
      <c r="H104" s="66"/>
      <c r="I104" s="22">
        <f t="shared" ref="I104:T104" si="5">SUM(I6:I102)</f>
        <v>117169.99722</v>
      </c>
      <c r="J104" s="15">
        <f t="shared" si="5"/>
        <v>3328.2140889999991</v>
      </c>
      <c r="K104" s="15">
        <f t="shared" si="5"/>
        <v>120498.21130799998</v>
      </c>
      <c r="L104" s="15">
        <f t="shared" si="5"/>
        <v>1259178.8548239996</v>
      </c>
      <c r="M104" s="15">
        <f t="shared" si="5"/>
        <v>39384.973846000001</v>
      </c>
      <c r="N104" s="23">
        <f t="shared" si="5"/>
        <v>1298563.8286709997</v>
      </c>
      <c r="O104" s="22">
        <f t="shared" si="5"/>
        <v>119548.55739399996</v>
      </c>
      <c r="P104" s="15">
        <f t="shared" si="5"/>
        <v>3206.8037530000001</v>
      </c>
      <c r="Q104" s="15">
        <f t="shared" si="5"/>
        <v>122755.36114599998</v>
      </c>
      <c r="R104" s="15">
        <f t="shared" si="5"/>
        <v>1201104.9545740001</v>
      </c>
      <c r="S104" s="15">
        <f t="shared" si="5"/>
        <v>34240.113439000008</v>
      </c>
      <c r="T104" s="23">
        <f t="shared" si="5"/>
        <v>1235345.0680130005</v>
      </c>
      <c r="U104" s="29">
        <f>+((K104/Q104)-1)*100</f>
        <v>-1.8387382978047206</v>
      </c>
      <c r="V104" s="35">
        <f>+((N104/T104)-1)*100</f>
        <v>5.1174981221792537</v>
      </c>
    </row>
    <row r="105" spans="1:22" ht="15.75" x14ac:dyDescent="0.2">
      <c r="A105" s="18"/>
      <c r="B105" s="11"/>
      <c r="C105" s="11"/>
      <c r="D105" s="11"/>
      <c r="E105" s="11"/>
      <c r="F105" s="11"/>
      <c r="G105" s="11"/>
      <c r="H105" s="16"/>
      <c r="I105" s="20"/>
      <c r="J105" s="13"/>
      <c r="K105" s="14"/>
      <c r="L105" s="13"/>
      <c r="M105" s="13"/>
      <c r="N105" s="21"/>
      <c r="O105" s="20"/>
      <c r="P105" s="13"/>
      <c r="Q105" s="14"/>
      <c r="R105" s="13"/>
      <c r="S105" s="13"/>
      <c r="T105" s="21"/>
      <c r="U105" s="28"/>
      <c r="V105" s="34"/>
    </row>
    <row r="106" spans="1:22" ht="15" x14ac:dyDescent="0.2">
      <c r="A106" s="43" t="s">
        <v>10</v>
      </c>
      <c r="B106" s="40"/>
      <c r="C106" s="40" t="s">
        <v>39</v>
      </c>
      <c r="D106" s="40" t="s">
        <v>38</v>
      </c>
      <c r="E106" s="40" t="s">
        <v>27</v>
      </c>
      <c r="F106" s="40" t="s">
        <v>21</v>
      </c>
      <c r="G106" s="40" t="s">
        <v>23</v>
      </c>
      <c r="H106" s="44" t="s">
        <v>24</v>
      </c>
      <c r="I106" s="45">
        <v>31409.233082999999</v>
      </c>
      <c r="J106" s="41">
        <v>0</v>
      </c>
      <c r="K106" s="42">
        <v>31409.233082999999</v>
      </c>
      <c r="L106" s="41">
        <v>290088.453974</v>
      </c>
      <c r="M106" s="41">
        <v>0</v>
      </c>
      <c r="N106" s="46">
        <v>290088.453974</v>
      </c>
      <c r="O106" s="45">
        <v>29039.533062999999</v>
      </c>
      <c r="P106" s="41">
        <v>0</v>
      </c>
      <c r="Q106" s="42">
        <v>29039.533062999999</v>
      </c>
      <c r="R106" s="41">
        <v>299003.93306499999</v>
      </c>
      <c r="S106" s="41">
        <v>0</v>
      </c>
      <c r="T106" s="46">
        <v>299003.93306499999</v>
      </c>
      <c r="U106" s="27">
        <f>+((K106/Q106)-1)*100</f>
        <v>8.1602552453547972</v>
      </c>
      <c r="V106" s="33">
        <f>+((N106/T106)-1)*100</f>
        <v>-2.9817263604562272</v>
      </c>
    </row>
    <row r="107" spans="1:22" ht="15.75" x14ac:dyDescent="0.2">
      <c r="A107" s="18"/>
      <c r="B107" s="11"/>
      <c r="C107" s="11"/>
      <c r="D107" s="11"/>
      <c r="E107" s="11"/>
      <c r="F107" s="11"/>
      <c r="G107" s="11"/>
      <c r="H107" s="16"/>
      <c r="I107" s="20"/>
      <c r="J107" s="13"/>
      <c r="K107" s="14"/>
      <c r="L107" s="13"/>
      <c r="M107" s="13"/>
      <c r="N107" s="21"/>
      <c r="O107" s="20"/>
      <c r="P107" s="13"/>
      <c r="Q107" s="14"/>
      <c r="R107" s="13"/>
      <c r="S107" s="13"/>
      <c r="T107" s="21"/>
      <c r="U107" s="28"/>
      <c r="V107" s="34"/>
    </row>
    <row r="108" spans="1:22" ht="20.25" x14ac:dyDescent="0.3">
      <c r="A108" s="61" t="s">
        <v>10</v>
      </c>
      <c r="B108" s="62"/>
      <c r="C108" s="62"/>
      <c r="D108" s="62"/>
      <c r="E108" s="62"/>
      <c r="F108" s="62"/>
      <c r="G108" s="62"/>
      <c r="H108" s="63"/>
      <c r="I108" s="22">
        <f>SUM(I106)</f>
        <v>31409.233082999999</v>
      </c>
      <c r="J108" s="15">
        <f t="shared" ref="J108:T108" si="6">SUM(J106)</f>
        <v>0</v>
      </c>
      <c r="K108" s="15">
        <f t="shared" si="6"/>
        <v>31409.233082999999</v>
      </c>
      <c r="L108" s="15">
        <f t="shared" si="6"/>
        <v>290088.453974</v>
      </c>
      <c r="M108" s="15">
        <f t="shared" si="6"/>
        <v>0</v>
      </c>
      <c r="N108" s="23">
        <f t="shared" si="6"/>
        <v>290088.453974</v>
      </c>
      <c r="O108" s="22">
        <f t="shared" si="6"/>
        <v>29039.533062999999</v>
      </c>
      <c r="P108" s="15">
        <f t="shared" si="6"/>
        <v>0</v>
      </c>
      <c r="Q108" s="15">
        <f t="shared" si="6"/>
        <v>29039.533062999999</v>
      </c>
      <c r="R108" s="15">
        <f t="shared" si="6"/>
        <v>299003.93306499999</v>
      </c>
      <c r="S108" s="15">
        <f t="shared" si="6"/>
        <v>0</v>
      </c>
      <c r="T108" s="23">
        <f t="shared" si="6"/>
        <v>299003.93306499999</v>
      </c>
      <c r="U108" s="29">
        <f>+((K108/Q108)-1)*100</f>
        <v>8.1602552453547972</v>
      </c>
      <c r="V108" s="35">
        <f>+((N108/T108)-1)*100</f>
        <v>-2.9817263604562272</v>
      </c>
    </row>
    <row r="109" spans="1:22" ht="15.75" x14ac:dyDescent="0.2">
      <c r="A109" s="18"/>
      <c r="B109" s="11"/>
      <c r="C109" s="11"/>
      <c r="D109" s="11"/>
      <c r="E109" s="11"/>
      <c r="F109" s="11"/>
      <c r="G109" s="11"/>
      <c r="H109" s="16"/>
      <c r="I109" s="20"/>
      <c r="J109" s="13"/>
      <c r="K109" s="14"/>
      <c r="L109" s="13"/>
      <c r="M109" s="13"/>
      <c r="N109" s="21"/>
      <c r="O109" s="20"/>
      <c r="P109" s="13"/>
      <c r="Q109" s="14"/>
      <c r="R109" s="13"/>
      <c r="S109" s="13"/>
      <c r="T109" s="21"/>
      <c r="U109" s="28"/>
      <c r="V109" s="34"/>
    </row>
    <row r="110" spans="1:22" ht="15" x14ac:dyDescent="0.2">
      <c r="A110" s="43" t="s">
        <v>22</v>
      </c>
      <c r="B110" s="40"/>
      <c r="C110" s="40" t="s">
        <v>39</v>
      </c>
      <c r="D110" s="40" t="s">
        <v>38</v>
      </c>
      <c r="E110" s="40" t="s">
        <v>37</v>
      </c>
      <c r="F110" s="40" t="s">
        <v>21</v>
      </c>
      <c r="G110" s="40" t="s">
        <v>23</v>
      </c>
      <c r="H110" s="44" t="s">
        <v>24</v>
      </c>
      <c r="I110" s="45">
        <v>23734.575299</v>
      </c>
      <c r="J110" s="41">
        <v>0</v>
      </c>
      <c r="K110" s="42">
        <v>23734.575299</v>
      </c>
      <c r="L110" s="41">
        <v>203865.26511800001</v>
      </c>
      <c r="M110" s="41">
        <v>0</v>
      </c>
      <c r="N110" s="46">
        <v>203865.26511800001</v>
      </c>
      <c r="O110" s="45">
        <v>22795.524079999999</v>
      </c>
      <c r="P110" s="41">
        <v>0</v>
      </c>
      <c r="Q110" s="42">
        <v>22795.524079999999</v>
      </c>
      <c r="R110" s="41">
        <v>223113.19764699999</v>
      </c>
      <c r="S110" s="41">
        <v>0</v>
      </c>
      <c r="T110" s="46">
        <v>223113.19764699999</v>
      </c>
      <c r="U110" s="27">
        <f>+((K110/Q110)-1)*100</f>
        <v>4.1194543968563258</v>
      </c>
      <c r="V110" s="33">
        <f>+((N110/T110)-1)*100</f>
        <v>-8.6269807129263683</v>
      </c>
    </row>
    <row r="111" spans="1:22" ht="15" x14ac:dyDescent="0.2">
      <c r="A111" s="43" t="s">
        <v>22</v>
      </c>
      <c r="B111" s="40"/>
      <c r="C111" s="40" t="s">
        <v>39</v>
      </c>
      <c r="D111" s="40" t="s">
        <v>25</v>
      </c>
      <c r="E111" s="40" t="s">
        <v>28</v>
      </c>
      <c r="F111" s="40" t="s">
        <v>20</v>
      </c>
      <c r="G111" s="40" t="s">
        <v>20</v>
      </c>
      <c r="H111" s="44" t="s">
        <v>26</v>
      </c>
      <c r="I111" s="45">
        <v>425.61089800000002</v>
      </c>
      <c r="J111" s="41">
        <v>0</v>
      </c>
      <c r="K111" s="42">
        <v>425.61089800000002</v>
      </c>
      <c r="L111" s="41">
        <v>4319.854499</v>
      </c>
      <c r="M111" s="41">
        <v>0</v>
      </c>
      <c r="N111" s="46">
        <v>4319.854499</v>
      </c>
      <c r="O111" s="45">
        <v>447.46525000000003</v>
      </c>
      <c r="P111" s="41">
        <v>0</v>
      </c>
      <c r="Q111" s="42">
        <v>447.46525000000003</v>
      </c>
      <c r="R111" s="41">
        <v>4206.3801030000004</v>
      </c>
      <c r="S111" s="41">
        <v>0</v>
      </c>
      <c r="T111" s="46">
        <v>4206.3801030000004</v>
      </c>
      <c r="U111" s="27">
        <f>+((K111/Q111)-1)*100</f>
        <v>-4.8840333411365506</v>
      </c>
      <c r="V111" s="33">
        <f>+((N111/T111)-1)*100</f>
        <v>2.6976733728620861</v>
      </c>
    </row>
    <row r="112" spans="1:22" ht="15" x14ac:dyDescent="0.2">
      <c r="A112" s="43" t="s">
        <v>22</v>
      </c>
      <c r="B112" s="40"/>
      <c r="C112" s="40" t="s">
        <v>39</v>
      </c>
      <c r="D112" s="40" t="s">
        <v>251</v>
      </c>
      <c r="E112" s="40" t="s">
        <v>252</v>
      </c>
      <c r="F112" s="40" t="s">
        <v>62</v>
      </c>
      <c r="G112" s="40" t="s">
        <v>63</v>
      </c>
      <c r="H112" s="44" t="s">
        <v>253</v>
      </c>
      <c r="I112" s="45">
        <v>71.242874999999998</v>
      </c>
      <c r="J112" s="41">
        <v>0</v>
      </c>
      <c r="K112" s="42">
        <v>71.242874999999998</v>
      </c>
      <c r="L112" s="41">
        <v>1933.7866019999999</v>
      </c>
      <c r="M112" s="41">
        <v>0</v>
      </c>
      <c r="N112" s="46">
        <v>1933.7866019999999</v>
      </c>
      <c r="O112" s="45">
        <v>0</v>
      </c>
      <c r="P112" s="41">
        <v>0</v>
      </c>
      <c r="Q112" s="42">
        <v>0</v>
      </c>
      <c r="R112" s="41">
        <v>0</v>
      </c>
      <c r="S112" s="41">
        <v>0</v>
      </c>
      <c r="T112" s="46">
        <v>0</v>
      </c>
      <c r="U112" s="38" t="s">
        <v>29</v>
      </c>
      <c r="V112" s="39" t="s">
        <v>29</v>
      </c>
    </row>
    <row r="113" spans="1:22" ht="15.75" x14ac:dyDescent="0.2">
      <c r="A113" s="18"/>
      <c r="B113" s="11"/>
      <c r="C113" s="11"/>
      <c r="D113" s="11"/>
      <c r="E113" s="11"/>
      <c r="F113" s="11"/>
      <c r="G113" s="11"/>
      <c r="H113" s="16"/>
      <c r="I113" s="20"/>
      <c r="J113" s="13"/>
      <c r="K113" s="14"/>
      <c r="L113" s="13"/>
      <c r="M113" s="13"/>
      <c r="N113" s="21"/>
      <c r="O113" s="20"/>
      <c r="P113" s="13"/>
      <c r="Q113" s="14"/>
      <c r="R113" s="13"/>
      <c r="S113" s="13"/>
      <c r="T113" s="21"/>
      <c r="U113" s="28"/>
      <c r="V113" s="34"/>
    </row>
    <row r="114" spans="1:22" ht="21" thickBot="1" x14ac:dyDescent="0.35">
      <c r="A114" s="55" t="s">
        <v>18</v>
      </c>
      <c r="B114" s="56"/>
      <c r="C114" s="56"/>
      <c r="D114" s="56"/>
      <c r="E114" s="56"/>
      <c r="F114" s="56"/>
      <c r="G114" s="56"/>
      <c r="H114" s="57"/>
      <c r="I114" s="24">
        <f t="shared" ref="I114:T114" si="7">SUM(I110:I112)</f>
        <v>24231.429071999999</v>
      </c>
      <c r="J114" s="25">
        <f t="shared" si="7"/>
        <v>0</v>
      </c>
      <c r="K114" s="25">
        <f t="shared" si="7"/>
        <v>24231.429071999999</v>
      </c>
      <c r="L114" s="25">
        <f t="shared" si="7"/>
        <v>210118.90621900003</v>
      </c>
      <c r="M114" s="25">
        <f t="shared" si="7"/>
        <v>0</v>
      </c>
      <c r="N114" s="26">
        <f t="shared" si="7"/>
        <v>210118.90621900003</v>
      </c>
      <c r="O114" s="24">
        <f t="shared" si="7"/>
        <v>23242.98933</v>
      </c>
      <c r="P114" s="25">
        <f t="shared" si="7"/>
        <v>0</v>
      </c>
      <c r="Q114" s="25">
        <f t="shared" si="7"/>
        <v>23242.98933</v>
      </c>
      <c r="R114" s="25">
        <f t="shared" si="7"/>
        <v>227319.57775</v>
      </c>
      <c r="S114" s="25">
        <f t="shared" si="7"/>
        <v>0</v>
      </c>
      <c r="T114" s="26">
        <f t="shared" si="7"/>
        <v>227319.57775</v>
      </c>
      <c r="U114" s="36">
        <f>+((K114/Q114)-1)*100</f>
        <v>4.2526360442122879</v>
      </c>
      <c r="V114" s="37">
        <f>+((N114/T114)-1)*100</f>
        <v>-7.5667356508627766</v>
      </c>
    </row>
    <row r="115" spans="1:22" ht="15" x14ac:dyDescent="0.2"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</row>
    <row r="116" spans="1:22" ht="15" x14ac:dyDescent="0.2">
      <c r="A116" s="48" t="s">
        <v>30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</row>
    <row r="117" spans="1:22" ht="15" x14ac:dyDescent="0.2">
      <c r="A117" s="48" t="s">
        <v>31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</row>
    <row r="118" spans="1:22" ht="15" x14ac:dyDescent="0.2">
      <c r="A118" s="48" t="s">
        <v>32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</row>
    <row r="119" spans="1:22" ht="15" x14ac:dyDescent="0.2">
      <c r="A119" s="48" t="s">
        <v>33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</row>
    <row r="120" spans="1:22" ht="15" x14ac:dyDescent="0.2">
      <c r="A120" s="48" t="s">
        <v>34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</row>
    <row r="121" spans="1:22" ht="15" x14ac:dyDescent="0.2">
      <c r="A121" s="48" t="s">
        <v>36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</row>
    <row r="122" spans="1:22" ht="15" x14ac:dyDescent="0.2">
      <c r="A122" s="48" t="s">
        <v>35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</row>
    <row r="123" spans="1:22" ht="15" x14ac:dyDescent="0.2">
      <c r="A123" s="7" t="s">
        <v>270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</row>
    <row r="124" spans="1:22" x14ac:dyDescent="0.2">
      <c r="A124" s="7" t="s">
        <v>19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2" x14ac:dyDescent="0.2">
      <c r="A125" s="8" t="s">
        <v>40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2" ht="15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</row>
    <row r="127" spans="1:22" ht="15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5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5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5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5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9:22" ht="15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9:22" ht="15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9:22" ht="15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9:22" ht="15" x14ac:dyDescent="0.2"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9:22" ht="15" x14ac:dyDescent="0.2"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9:22" ht="15" x14ac:dyDescent="0.2"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9:22" ht="15" x14ac:dyDescent="0.2"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</sheetData>
  <sortState ref="A110:T112">
    <sortCondition descending="1" ref="N110:N112"/>
  </sortState>
  <mergeCells count="5">
    <mergeCell ref="A114:H114"/>
    <mergeCell ref="I3:N3"/>
    <mergeCell ref="O3:T3"/>
    <mergeCell ref="A108:H108"/>
    <mergeCell ref="A104:H104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2013-01-29T17:13:33Z</dcterms:modified>
</cp:coreProperties>
</file>