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<sst xmlns="http://schemas.openxmlformats.org/spreadsheetml/2006/main" count="89" uniqueCount="52">
  <si>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</si>
  <si>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</si>
  <si>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</si>
  <si>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</si>
  <si>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</si>
  <si>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</si>
  <si>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</si>
  <si>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</si>
  <si>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</si>
  <si>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</si>
  <si>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</si>
  <si>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</si>
  <si>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</si>
  <si>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</si>
  <si>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</si>
  <si>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</si>
  <si>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</si>
  <si>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</si>
  <si>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</si>
  <si>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</si>
  <si>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</si>
  <si>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</si>
  <si>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</si>
  <si>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</si>
  <si>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</si>
  <si>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</si>
  <si>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</si>
  <si>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</si>
  <si>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</si>
  <si>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</si>
  <si>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</si>
  <si>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</si>
  <si>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</si>
  <si>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MOLIBDENO (TMF) - 2011/2010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</si>
  <si>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</si>
  <si>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</si>
  <si>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</si>
  <si>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</si>
  <si>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</si>
  <si>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</si>
  <si>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</si>
  <si>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</si>
  <si>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</si>
  <si>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</si>
  <si>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</si>
  <si>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TOQUEPALA 1  g)</t>
  </si>
  <si>
    <t>TOTAL - SETIEMBRE</t>
  </si>
  <si>
    <t>TOTAL ACUMULADO ENERO - SETIEMBRE</t>
  </si>
  <si>
    <t>TOTAL COMPARADO ACUMULADO - ENERO - SETIEMBRE</t>
  </si>
  <si>
    <t>Var. % 2011/2010 - SETIEMBRE</t>
  </si>
  <si>
    <t>Var. % 2011/2010 - ENERO - SETIEMBRE</t>
  </si>
  <si>
    <t>Cifras ajustadas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</si>
</sst>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4" fillId="22" borderId="19" xfId="0" applyNumberFormat="1" applyFont="1" applyFill="1" applyBorder="1" applyAlignment="1">
      <alignment/>
    </xf>
    <xf numFmtId="4" fontId="4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15" borderId="0" xfId="0" applyFill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48" t="s">
        <v>33</v>
      </c>
      <c r="B1" s="3"/>
    </row>
    <row r="2" ht="13.5" thickBot="1">
      <c r="A2" s="67"/>
    </row>
    <row r="3" spans="1:22" ht="13.5" thickBot="1">
      <c r="A3" s="53"/>
      <c r="I3" s="61">
        <v>2011</v>
      </c>
      <c r="J3" s="62"/>
      <c r="K3" s="62"/>
      <c r="L3" s="62"/>
      <c r="M3" s="62"/>
      <c r="N3" s="63"/>
      <c r="O3" s="61">
        <v>2010</v>
      </c>
      <c r="P3" s="62"/>
      <c r="Q3" s="62"/>
      <c r="R3" s="62"/>
      <c r="S3" s="62"/>
      <c r="T3" s="63"/>
      <c r="U3" s="4"/>
      <c r="V3" s="4"/>
    </row>
    <row r="4" spans="1:22" ht="73.5" customHeight="1">
      <c r="A4" s="55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5" t="s">
        <v>11</v>
      </c>
      <c r="J4" s="39" t="s">
        <v>7</v>
      </c>
      <c r="K4" s="39" t="s">
        <v>46</v>
      </c>
      <c r="L4" s="39" t="s">
        <v>12</v>
      </c>
      <c r="M4" s="39" t="s">
        <v>8</v>
      </c>
      <c r="N4" s="56" t="s">
        <v>47</v>
      </c>
      <c r="O4" s="55" t="s">
        <v>13</v>
      </c>
      <c r="P4" s="39" t="s">
        <v>14</v>
      </c>
      <c r="Q4" s="39" t="s">
        <v>46</v>
      </c>
      <c r="R4" s="39" t="s">
        <v>15</v>
      </c>
      <c r="S4" s="39" t="s">
        <v>16</v>
      </c>
      <c r="T4" s="56" t="s">
        <v>48</v>
      </c>
      <c r="U4" s="57" t="s">
        <v>49</v>
      </c>
      <c r="V4" s="56" t="s">
        <v>50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21</v>
      </c>
      <c r="C6" s="11" t="s">
        <v>31</v>
      </c>
      <c r="D6" s="11" t="s">
        <v>34</v>
      </c>
      <c r="E6" s="54" t="s">
        <v>45</v>
      </c>
      <c r="F6" s="11" t="s">
        <v>41</v>
      </c>
      <c r="G6" s="11" t="s">
        <v>42</v>
      </c>
      <c r="H6" s="22" t="s">
        <v>43</v>
      </c>
      <c r="I6" s="27">
        <v>299.14794</v>
      </c>
      <c r="J6" s="12">
        <v>0</v>
      </c>
      <c r="K6" s="13">
        <v>299.14794</v>
      </c>
      <c r="L6" s="12">
        <v>2106.865246</v>
      </c>
      <c r="M6" s="12">
        <v>0</v>
      </c>
      <c r="N6" s="28">
        <v>2106.865246</v>
      </c>
      <c r="O6" s="27">
        <v>274.747296</v>
      </c>
      <c r="P6" s="12">
        <v>0</v>
      </c>
      <c r="Q6" s="13">
        <v>274.747296</v>
      </c>
      <c r="R6" s="12">
        <v>2343.518644</v>
      </c>
      <c r="S6" s="12">
        <v>0</v>
      </c>
      <c r="T6" s="28">
        <v>2343.518644</v>
      </c>
      <c r="U6" s="37">
        <f>+((K6/Q6)-1)*100</f>
        <v>8.881122527953833</v>
      </c>
      <c r="V6" s="43">
        <f>+((N6/T6)-1)*100</f>
        <v>-10.098208461276503</v>
      </c>
      <c r="W6" s="2"/>
    </row>
    <row r="7" spans="1:23" ht="15">
      <c r="A7" s="42" t="s">
        <v>9</v>
      </c>
      <c r="B7" s="11" t="s">
        <v>21</v>
      </c>
      <c r="C7" s="11" t="s">
        <v>31</v>
      </c>
      <c r="D7" s="11" t="s">
        <v>34</v>
      </c>
      <c r="E7" s="11" t="s">
        <v>39</v>
      </c>
      <c r="F7" s="11" t="s">
        <v>36</v>
      </c>
      <c r="G7" s="11" t="s">
        <v>37</v>
      </c>
      <c r="H7" s="22" t="s">
        <v>38</v>
      </c>
      <c r="I7" s="27">
        <v>238.13768</v>
      </c>
      <c r="J7" s="12">
        <v>0</v>
      </c>
      <c r="K7" s="13">
        <v>238.13768</v>
      </c>
      <c r="L7" s="12">
        <v>1977.515229</v>
      </c>
      <c r="M7" s="12">
        <v>0</v>
      </c>
      <c r="N7" s="28">
        <v>1977.515229</v>
      </c>
      <c r="O7" s="27">
        <v>424.959798</v>
      </c>
      <c r="P7" s="12">
        <v>0</v>
      </c>
      <c r="Q7" s="13">
        <v>424.959798</v>
      </c>
      <c r="R7" s="12">
        <v>3534.580908</v>
      </c>
      <c r="S7" s="12">
        <v>0</v>
      </c>
      <c r="T7" s="28">
        <v>3534.580908</v>
      </c>
      <c r="U7" s="37">
        <f>+((K7/Q7)-1)*100</f>
        <v>-43.96230393539485</v>
      </c>
      <c r="V7" s="43">
        <f>+((N7/T7)-1)*100</f>
        <v>-44.05234225862004</v>
      </c>
      <c r="W7" s="2"/>
    </row>
    <row r="8" spans="1:23" ht="15">
      <c r="A8" s="42" t="s">
        <v>9</v>
      </c>
      <c r="B8" s="11" t="s">
        <v>21</v>
      </c>
      <c r="C8" s="11" t="s">
        <v>31</v>
      </c>
      <c r="D8" s="11" t="s">
        <v>34</v>
      </c>
      <c r="E8" s="11" t="s">
        <v>44</v>
      </c>
      <c r="F8" s="11" t="s">
        <v>41</v>
      </c>
      <c r="G8" s="11" t="s">
        <v>42</v>
      </c>
      <c r="H8" s="22" t="s">
        <v>43</v>
      </c>
      <c r="I8" s="27">
        <v>443.00802</v>
      </c>
      <c r="J8" s="12">
        <v>0</v>
      </c>
      <c r="K8" s="13">
        <v>443.00802</v>
      </c>
      <c r="L8" s="12">
        <v>1480.343258</v>
      </c>
      <c r="M8" s="12">
        <v>0</v>
      </c>
      <c r="N8" s="28">
        <v>1480.343258</v>
      </c>
      <c r="O8" s="27">
        <v>40.316592</v>
      </c>
      <c r="P8" s="12">
        <v>0</v>
      </c>
      <c r="Q8" s="13">
        <v>40.316592</v>
      </c>
      <c r="R8" s="12">
        <v>937.028563</v>
      </c>
      <c r="S8" s="12">
        <v>0</v>
      </c>
      <c r="T8" s="28">
        <v>937.028563</v>
      </c>
      <c r="U8" s="50" t="s">
        <v>20</v>
      </c>
      <c r="V8" s="43">
        <f>+((N8/T8)-1)*100</f>
        <v>57.982725015395296</v>
      </c>
      <c r="W8" s="2"/>
    </row>
    <row r="9" spans="1:23" ht="15">
      <c r="A9" s="42" t="s">
        <v>9</v>
      </c>
      <c r="B9" s="11" t="s">
        <v>21</v>
      </c>
      <c r="C9" s="11" t="s">
        <v>31</v>
      </c>
      <c r="D9" s="11" t="s">
        <v>34</v>
      </c>
      <c r="E9" s="11" t="s">
        <v>40</v>
      </c>
      <c r="F9" s="11" t="s">
        <v>41</v>
      </c>
      <c r="G9" s="11" t="s">
        <v>42</v>
      </c>
      <c r="H9" s="22" t="s">
        <v>43</v>
      </c>
      <c r="I9" s="27">
        <v>5.52006</v>
      </c>
      <c r="J9" s="12">
        <v>0</v>
      </c>
      <c r="K9" s="13">
        <v>5.52006</v>
      </c>
      <c r="L9" s="12">
        <v>242.426219</v>
      </c>
      <c r="M9" s="12">
        <v>0</v>
      </c>
      <c r="N9" s="28">
        <v>242.426219</v>
      </c>
      <c r="O9" s="27">
        <v>0</v>
      </c>
      <c r="P9" s="12">
        <v>0</v>
      </c>
      <c r="Q9" s="13">
        <v>0</v>
      </c>
      <c r="R9" s="12">
        <v>126.354614</v>
      </c>
      <c r="S9" s="12">
        <v>0</v>
      </c>
      <c r="T9" s="28">
        <v>126.354614</v>
      </c>
      <c r="U9" s="50" t="s">
        <v>20</v>
      </c>
      <c r="V9" s="43">
        <f>+((N9/T9)-1)*100</f>
        <v>91.86178590993124</v>
      </c>
      <c r="W9" s="2"/>
    </row>
    <row r="10" spans="1:23" ht="15">
      <c r="A10" s="42" t="s">
        <v>9</v>
      </c>
      <c r="B10" s="11" t="s">
        <v>21</v>
      </c>
      <c r="C10" s="11" t="s">
        <v>31</v>
      </c>
      <c r="D10" s="11" t="s">
        <v>34</v>
      </c>
      <c r="E10" s="11" t="s">
        <v>35</v>
      </c>
      <c r="F10" s="11" t="s">
        <v>36</v>
      </c>
      <c r="G10" s="11" t="s">
        <v>37</v>
      </c>
      <c r="H10" s="22" t="s">
        <v>38</v>
      </c>
      <c r="I10" s="27">
        <v>0</v>
      </c>
      <c r="J10" s="12">
        <v>0</v>
      </c>
      <c r="K10" s="13">
        <v>0</v>
      </c>
      <c r="L10" s="12">
        <v>30.821624</v>
      </c>
      <c r="M10" s="12">
        <v>0</v>
      </c>
      <c r="N10" s="28">
        <v>30.821624</v>
      </c>
      <c r="O10" s="27">
        <v>5.578212</v>
      </c>
      <c r="P10" s="12">
        <v>0</v>
      </c>
      <c r="Q10" s="13">
        <v>5.578212</v>
      </c>
      <c r="R10" s="12">
        <v>490.414198</v>
      </c>
      <c r="S10" s="12">
        <v>0</v>
      </c>
      <c r="T10" s="28">
        <v>490.414198</v>
      </c>
      <c r="U10" s="50" t="s">
        <v>20</v>
      </c>
      <c r="V10" s="43">
        <f>+((N10/T10)-1)*100</f>
        <v>-93.71518521982107</v>
      </c>
      <c r="W10" s="2"/>
    </row>
    <row r="11" spans="1:23" ht="15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>
      <c r="A12" s="64" t="s">
        <v>18</v>
      </c>
      <c r="B12" s="65"/>
      <c r="C12" s="65"/>
      <c r="D12" s="65"/>
      <c r="E12" s="65"/>
      <c r="F12" s="65"/>
      <c r="G12" s="65"/>
      <c r="H12" s="66"/>
      <c r="I12" s="29">
        <f>SUM(I6:I10)</f>
        <v>985.8136999999999</v>
      </c>
      <c r="J12" s="15">
        <f>SUM(J6:J10)</f>
        <v>0</v>
      </c>
      <c r="K12" s="16">
        <f>SUM(I12:J12)</f>
        <v>985.8136999999999</v>
      </c>
      <c r="L12" s="14">
        <f>SUM(L6:L10)</f>
        <v>5837.971576</v>
      </c>
      <c r="M12" s="15">
        <f>SUM(M6:M10)</f>
        <v>0</v>
      </c>
      <c r="N12" s="30">
        <f>SUM(L12:M12)</f>
        <v>5837.971576</v>
      </c>
      <c r="O12" s="29">
        <f>SUM(O6:O10)</f>
        <v>745.601898</v>
      </c>
      <c r="P12" s="15">
        <f>SUM(P6:P10)</f>
        <v>0</v>
      </c>
      <c r="Q12" s="16">
        <f>SUM(O12:P12)</f>
        <v>745.601898</v>
      </c>
      <c r="R12" s="14">
        <f>SUM(R6:R10)</f>
        <v>7431.896927</v>
      </c>
      <c r="S12" s="15">
        <f>SUM(S6:S10)</f>
        <v>0</v>
      </c>
      <c r="T12" s="30">
        <f>SUM(T6:T10)</f>
        <v>7431.896927</v>
      </c>
      <c r="U12" s="37">
        <f>+((K12/Q12)-1)*100</f>
        <v>32.217166110271876</v>
      </c>
      <c r="V12" s="43">
        <f>+((N12/T12)-1)*100</f>
        <v>-21.44708634493149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>
      <c r="A14" s="42" t="s">
        <v>9</v>
      </c>
      <c r="B14" s="11" t="s">
        <v>21</v>
      </c>
      <c r="C14" s="11" t="s">
        <v>31</v>
      </c>
      <c r="D14" s="11" t="s">
        <v>22</v>
      </c>
      <c r="E14" s="11" t="s">
        <v>23</v>
      </c>
      <c r="F14" s="11" t="s">
        <v>24</v>
      </c>
      <c r="G14" s="11" t="s">
        <v>25</v>
      </c>
      <c r="H14" s="22" t="s">
        <v>26</v>
      </c>
      <c r="I14" s="27">
        <v>803.2626</v>
      </c>
      <c r="J14" s="12">
        <v>0</v>
      </c>
      <c r="K14" s="13">
        <v>803.2626</v>
      </c>
      <c r="L14" s="12">
        <v>3962.1426</v>
      </c>
      <c r="M14" s="12">
        <v>0</v>
      </c>
      <c r="N14" s="28">
        <v>3962.1426</v>
      </c>
      <c r="O14" s="27">
        <v>120.3313</v>
      </c>
      <c r="P14" s="12">
        <v>0</v>
      </c>
      <c r="Q14" s="13">
        <v>120.3313</v>
      </c>
      <c r="R14" s="12">
        <v>1977.0981</v>
      </c>
      <c r="S14" s="12">
        <v>0</v>
      </c>
      <c r="T14" s="28">
        <v>1977.0981</v>
      </c>
      <c r="U14" s="50" t="s">
        <v>20</v>
      </c>
      <c r="V14" s="43">
        <f>+((N14/T14)-1)*100</f>
        <v>100.40192239322874</v>
      </c>
      <c r="W14" s="2"/>
    </row>
    <row r="15" spans="1:23" ht="15.75">
      <c r="A15" s="45"/>
      <c r="B15" s="46"/>
      <c r="C15" s="46"/>
      <c r="D15" s="46"/>
      <c r="E15" s="46"/>
      <c r="F15" s="46"/>
      <c r="G15" s="46"/>
      <c r="H15" s="47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3"/>
      <c r="W15" s="7"/>
    </row>
    <row r="16" spans="1:23" ht="15">
      <c r="A16" s="42" t="s">
        <v>9</v>
      </c>
      <c r="B16" s="11" t="s">
        <v>21</v>
      </c>
      <c r="C16" s="11" t="s">
        <v>31</v>
      </c>
      <c r="D16" s="11" t="s">
        <v>27</v>
      </c>
      <c r="E16" s="11" t="s">
        <v>28</v>
      </c>
      <c r="F16" s="11" t="s">
        <v>29</v>
      </c>
      <c r="G16" s="11" t="s">
        <v>29</v>
      </c>
      <c r="H16" s="22" t="s">
        <v>30</v>
      </c>
      <c r="I16" s="27">
        <v>378.00462</v>
      </c>
      <c r="J16" s="12">
        <v>0</v>
      </c>
      <c r="K16" s="13">
        <v>378.00462</v>
      </c>
      <c r="L16" s="12">
        <v>3844.351422</v>
      </c>
      <c r="M16" s="12">
        <v>0</v>
      </c>
      <c r="N16" s="28">
        <v>3844.351422</v>
      </c>
      <c r="O16" s="27">
        <v>292.054925</v>
      </c>
      <c r="P16" s="12">
        <v>0</v>
      </c>
      <c r="Q16" s="13">
        <v>292.054925</v>
      </c>
      <c r="R16" s="12">
        <v>2295.446675</v>
      </c>
      <c r="S16" s="12">
        <v>0</v>
      </c>
      <c r="T16" s="28">
        <v>2295.446675</v>
      </c>
      <c r="U16" s="37">
        <f>+((K16/Q16)-1)*100</f>
        <v>29.42929142523447</v>
      </c>
      <c r="V16" s="43">
        <f>+((N16/T16)-1)*100</f>
        <v>67.47726984335193</v>
      </c>
      <c r="W16" s="7"/>
    </row>
    <row r="17" spans="1:24" ht="15.75">
      <c r="A17" s="42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4"/>
      <c r="W17" s="2"/>
      <c r="X17" s="2"/>
    </row>
    <row r="18" spans="1:22" s="8" customFormat="1" ht="21" thickBot="1">
      <c r="A18" s="58" t="s">
        <v>9</v>
      </c>
      <c r="B18" s="59"/>
      <c r="C18" s="59"/>
      <c r="D18" s="59"/>
      <c r="E18" s="59"/>
      <c r="F18" s="59"/>
      <c r="G18" s="59"/>
      <c r="H18" s="60"/>
      <c r="I18" s="34">
        <f aca="true" t="shared" si="0" ref="I18:T18">SUM(I12,I14,I16)</f>
        <v>2167.08092</v>
      </c>
      <c r="J18" s="35">
        <f t="shared" si="0"/>
        <v>0</v>
      </c>
      <c r="K18" s="35">
        <f t="shared" si="0"/>
        <v>2167.08092</v>
      </c>
      <c r="L18" s="35">
        <f t="shared" si="0"/>
        <v>13644.465597999999</v>
      </c>
      <c r="M18" s="35">
        <f t="shared" si="0"/>
        <v>0</v>
      </c>
      <c r="N18" s="36">
        <f t="shared" si="0"/>
        <v>13644.465597999999</v>
      </c>
      <c r="O18" s="34">
        <f t="shared" si="0"/>
        <v>1157.988123</v>
      </c>
      <c r="P18" s="35">
        <f t="shared" si="0"/>
        <v>0</v>
      </c>
      <c r="Q18" s="35">
        <f t="shared" si="0"/>
        <v>1157.988123</v>
      </c>
      <c r="R18" s="35">
        <f t="shared" si="0"/>
        <v>11704.441702</v>
      </c>
      <c r="S18" s="35">
        <f t="shared" si="0"/>
        <v>0</v>
      </c>
      <c r="T18" s="36">
        <f t="shared" si="0"/>
        <v>11704.441702</v>
      </c>
      <c r="U18" s="52">
        <f>+((K18/Q18)-1)*100</f>
        <v>87.14189523686503</v>
      </c>
      <c r="V18" s="51">
        <f>+((N18/T18)-1)*100</f>
        <v>16.57510836820604</v>
      </c>
    </row>
    <row r="20" ht="12.75">
      <c r="A20" s="49" t="s">
        <v>19</v>
      </c>
    </row>
    <row r="21" spans="1:2" ht="12.75">
      <c r="A21" s="5" t="s">
        <v>17</v>
      </c>
      <c r="B21" s="6"/>
    </row>
    <row r="22" spans="1:2" ht="12.75">
      <c r="A22" s="68" t="s">
        <v>51</v>
      </c>
      <c r="B22" s="6"/>
    </row>
    <row r="23" ht="12.75">
      <c r="A23" s="6" t="s">
        <v>32</v>
      </c>
    </row>
  </sheetData>
  <sheetProtection/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2011-10-26T15:16:03Z</dcterms:modified>
  <cp:category/>
  <cp:version/>
  <cp:contentType/>
  <cp:contentStatus/>
</cp:coreProperties>
</file>