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<sst xmlns="http://schemas.openxmlformats.org/spreadsheetml/2006/main" count="65" uniqueCount="42">
  <si>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</si>
  <si>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</si>
  <si>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</si>
  <si>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</si>
  <si>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</si>
  <si>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</si>
  <si>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</si>
  <si>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</si>
  <si>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</si>
  <si>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</si>
  <si>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</si>
  <si>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</si>
  <si>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</si>
  <si>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</si>
  <si>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</si>
  <si>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</si>
  <si>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</si>
  <si>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</si>
  <si>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</si>
  <si>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---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</si>
  <si>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</si>
  <si>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ESTAÑO (TMF) - 2011/2010</t>
  </si>
  <si>
    <t>REFINERÍA</t>
  </si>
  <si>
    <t>RÉGIMEN GENERAL</t>
  </si>
  <si>
    <t>MINSUR S.A.</t>
  </si>
  <si>
    <t>FUNSUR</t>
  </si>
  <si>
    <t>ICA</t>
  </si>
  <si>
    <t>PISCO</t>
  </si>
  <si>
    <t>PARACAS</t>
  </si>
  <si>
    <t>FLOTACIÓN</t>
  </si>
  <si>
    <t>ACUMULACION QUENAMARI - SAN RAFAEL</t>
  </si>
  <si>
    <t>PUNO</t>
  </si>
  <si>
    <t>MELGAR</t>
  </si>
  <si>
    <t>ANTAUTA</t>
  </si>
  <si>
    <t>NUEVA ACUMULACION QUENAMARI-SAN RAFAEL</t>
  </si>
  <si>
    <t>TOTAL - SETIEMBRE</t>
  </si>
  <si>
    <t>TOTAL ACUMULADO ENERO - SETIEMBRE</t>
  </si>
  <si>
    <t>TOTAL COMPARADO ACUMULADO - ENERO - SETIEMBRE</t>
  </si>
  <si>
    <t>Var. % 2011/2010 - SETIEMBRE</t>
  </si>
  <si>
    <t>Var. % 2011/2010 - ENERO - SETIEMBRE</t>
  </si>
  <si>
    <t>Cifras ajustadas</t>
  </si>
  <si>
    <t>GRAVIMETRÍA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</si>
</sst>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3" fontId="5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/>
    </xf>
    <xf numFmtId="0" fontId="0" fillId="0" borderId="12" xfId="0" applyBorder="1" applyAlignment="1">
      <alignment wrapText="1"/>
    </xf>
    <xf numFmtId="3" fontId="5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4" borderId="1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4" fontId="5" fillId="0" borderId="11" xfId="0" applyNumberFormat="1" applyFont="1" applyBorder="1" applyAlignment="1" quotePrefix="1">
      <alignment horizontal="right"/>
    </xf>
    <xf numFmtId="4" fontId="5" fillId="0" borderId="13" xfId="0" applyNumberFormat="1" applyFont="1" applyBorder="1" applyAlignment="1" quotePrefix="1">
      <alignment horizontal="right"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4" fillId="22" borderId="22" xfId="0" applyNumberFormat="1" applyFont="1" applyFill="1" applyBorder="1" applyAlignment="1">
      <alignment/>
    </xf>
    <xf numFmtId="0" fontId="0" fillId="15" borderId="0" xfId="0" applyFill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6" fillId="22" borderId="14" xfId="0" applyFont="1" applyFill="1" applyBorder="1" applyAlignment="1">
      <alignment horizont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26" xfId="0" applyFont="1" applyFill="1" applyBorder="1" applyAlignment="1">
      <alignment horizontal="center" wrapText="1"/>
    </xf>
    <xf numFmtId="0" fontId="6" fillId="22" borderId="12" xfId="0" applyFont="1" applyFill="1" applyBorder="1" applyAlignment="1">
      <alignment horizontal="center" wrapText="1"/>
    </xf>
    <xf numFmtId="0" fontId="6" fillId="22" borderId="1" xfId="0" applyFont="1" applyFill="1" applyBorder="1" applyAlignment="1">
      <alignment horizontal="center" wrapText="1"/>
    </xf>
    <xf numFmtId="0" fontId="6" fillId="22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46" t="s">
        <v>21</v>
      </c>
      <c r="B1" s="3"/>
    </row>
    <row r="2" ht="13.5" thickBot="1">
      <c r="A2" s="56"/>
    </row>
    <row r="3" spans="1:22" ht="13.5" thickBot="1">
      <c r="A3" s="47"/>
      <c r="I3" s="57">
        <v>2011</v>
      </c>
      <c r="J3" s="58"/>
      <c r="K3" s="58"/>
      <c r="L3" s="58"/>
      <c r="M3" s="58"/>
      <c r="N3" s="59"/>
      <c r="O3" s="57">
        <v>2010</v>
      </c>
      <c r="P3" s="58"/>
      <c r="Q3" s="58"/>
      <c r="R3" s="58"/>
      <c r="S3" s="58"/>
      <c r="T3" s="59"/>
      <c r="U3" s="4"/>
      <c r="V3" s="4"/>
    </row>
    <row r="4" spans="1:22" ht="73.5" customHeight="1">
      <c r="A4" s="50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50" t="s">
        <v>11</v>
      </c>
      <c r="J4" s="29" t="s">
        <v>7</v>
      </c>
      <c r="K4" s="29" t="s">
        <v>35</v>
      </c>
      <c r="L4" s="29" t="s">
        <v>12</v>
      </c>
      <c r="M4" s="29" t="s">
        <v>8</v>
      </c>
      <c r="N4" s="51" t="s">
        <v>36</v>
      </c>
      <c r="O4" s="50" t="s">
        <v>13</v>
      </c>
      <c r="P4" s="29" t="s">
        <v>14</v>
      </c>
      <c r="Q4" s="29" t="s">
        <v>35</v>
      </c>
      <c r="R4" s="29" t="s">
        <v>15</v>
      </c>
      <c r="S4" s="29" t="s">
        <v>16</v>
      </c>
      <c r="T4" s="51" t="s">
        <v>37</v>
      </c>
      <c r="U4" s="52" t="s">
        <v>38</v>
      </c>
      <c r="V4" s="51" t="s">
        <v>39</v>
      </c>
    </row>
    <row r="5" spans="1:22" ht="12.75">
      <c r="A5" s="31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2"/>
    </row>
    <row r="6" spans="1:26" ht="15">
      <c r="A6" s="39" t="s">
        <v>9</v>
      </c>
      <c r="B6" s="40" t="s">
        <v>41</v>
      </c>
      <c r="C6" s="40" t="s">
        <v>23</v>
      </c>
      <c r="D6" s="40" t="s">
        <v>24</v>
      </c>
      <c r="E6" s="40" t="s">
        <v>34</v>
      </c>
      <c r="F6" s="40" t="s">
        <v>31</v>
      </c>
      <c r="G6" s="40" t="s">
        <v>32</v>
      </c>
      <c r="H6" s="43" t="s">
        <v>33</v>
      </c>
      <c r="I6" s="44">
        <v>2368.143871</v>
      </c>
      <c r="J6" s="41">
        <v>0</v>
      </c>
      <c r="K6" s="42">
        <v>2368.143871</v>
      </c>
      <c r="L6" s="41">
        <v>18467.445901</v>
      </c>
      <c r="M6" s="41">
        <v>0</v>
      </c>
      <c r="N6" s="45">
        <v>18467.445901</v>
      </c>
      <c r="O6" s="44">
        <v>0</v>
      </c>
      <c r="P6" s="41">
        <v>0</v>
      </c>
      <c r="Q6" s="42">
        <v>0</v>
      </c>
      <c r="R6" s="41">
        <v>0</v>
      </c>
      <c r="S6" s="41">
        <v>0</v>
      </c>
      <c r="T6" s="45">
        <v>0</v>
      </c>
      <c r="U6" s="48" t="s">
        <v>19</v>
      </c>
      <c r="V6" s="49" t="s">
        <v>19</v>
      </c>
      <c r="W6" s="2"/>
      <c r="X6" s="2"/>
      <c r="Y6" s="2"/>
      <c r="Z6" s="2"/>
    </row>
    <row r="7" spans="1:26" ht="15">
      <c r="A7" s="39" t="s">
        <v>9</v>
      </c>
      <c r="B7" s="40" t="s">
        <v>29</v>
      </c>
      <c r="C7" s="40" t="s">
        <v>23</v>
      </c>
      <c r="D7" s="40" t="s">
        <v>24</v>
      </c>
      <c r="E7" s="40" t="s">
        <v>34</v>
      </c>
      <c r="F7" s="40" t="s">
        <v>31</v>
      </c>
      <c r="G7" s="40" t="s">
        <v>32</v>
      </c>
      <c r="H7" s="43" t="s">
        <v>33</v>
      </c>
      <c r="I7" s="44">
        <v>338.984846</v>
      </c>
      <c r="J7" s="41">
        <v>0</v>
      </c>
      <c r="K7" s="42">
        <v>338.984846</v>
      </c>
      <c r="L7" s="41">
        <v>3204.724206</v>
      </c>
      <c r="M7" s="41">
        <v>0</v>
      </c>
      <c r="N7" s="45">
        <v>3204.724206</v>
      </c>
      <c r="O7" s="44">
        <v>0</v>
      </c>
      <c r="P7" s="41">
        <v>0</v>
      </c>
      <c r="Q7" s="42">
        <v>0</v>
      </c>
      <c r="R7" s="41">
        <v>0</v>
      </c>
      <c r="S7" s="41">
        <v>0</v>
      </c>
      <c r="T7" s="45">
        <v>0</v>
      </c>
      <c r="U7" s="48" t="s">
        <v>19</v>
      </c>
      <c r="V7" s="49" t="s">
        <v>19</v>
      </c>
      <c r="W7" s="2"/>
      <c r="X7" s="2"/>
      <c r="Y7" s="2"/>
      <c r="Z7" s="2"/>
    </row>
    <row r="8" spans="1:26" ht="15">
      <c r="A8" s="39" t="s">
        <v>9</v>
      </c>
      <c r="B8" s="40" t="s">
        <v>29</v>
      </c>
      <c r="C8" s="40" t="s">
        <v>23</v>
      </c>
      <c r="D8" s="40" t="s">
        <v>24</v>
      </c>
      <c r="E8" s="40" t="s">
        <v>30</v>
      </c>
      <c r="F8" s="40" t="s">
        <v>31</v>
      </c>
      <c r="G8" s="40" t="s">
        <v>32</v>
      </c>
      <c r="H8" s="43" t="s">
        <v>33</v>
      </c>
      <c r="I8" s="44">
        <v>0</v>
      </c>
      <c r="J8" s="41">
        <v>0</v>
      </c>
      <c r="K8" s="42">
        <v>0</v>
      </c>
      <c r="L8" s="41">
        <v>0</v>
      </c>
      <c r="M8" s="41">
        <v>0</v>
      </c>
      <c r="N8" s="45">
        <v>0</v>
      </c>
      <c r="O8" s="44">
        <v>2335.008092</v>
      </c>
      <c r="P8" s="41">
        <v>0</v>
      </c>
      <c r="Q8" s="42">
        <v>2335.008092</v>
      </c>
      <c r="R8" s="41">
        <v>26568.138309</v>
      </c>
      <c r="S8" s="41">
        <v>0</v>
      </c>
      <c r="T8" s="45">
        <v>26568.138309</v>
      </c>
      <c r="U8" s="48" t="s">
        <v>19</v>
      </c>
      <c r="V8" s="49" t="s">
        <v>19</v>
      </c>
      <c r="W8" s="2"/>
      <c r="X8" s="2"/>
      <c r="Y8" s="2"/>
      <c r="Z8" s="2"/>
    </row>
    <row r="9" spans="1:26" ht="15.75">
      <c r="A9" s="34"/>
      <c r="B9" s="9"/>
      <c r="C9" s="9"/>
      <c r="D9" s="9"/>
      <c r="E9" s="9"/>
      <c r="F9" s="9"/>
      <c r="G9" s="9"/>
      <c r="H9" s="14"/>
      <c r="I9" s="19"/>
      <c r="J9" s="11"/>
      <c r="K9" s="12"/>
      <c r="L9" s="11"/>
      <c r="M9" s="11"/>
      <c r="N9" s="20"/>
      <c r="O9" s="19"/>
      <c r="P9" s="11"/>
      <c r="Q9" s="12"/>
      <c r="R9" s="11"/>
      <c r="S9" s="11"/>
      <c r="T9" s="20"/>
      <c r="U9" s="27"/>
      <c r="V9" s="35"/>
      <c r="W9" s="2"/>
      <c r="X9" s="2"/>
      <c r="Y9" s="2"/>
      <c r="Z9" s="2"/>
    </row>
    <row r="10" spans="1:23" s="7" customFormat="1" ht="20.25">
      <c r="A10" s="63" t="s">
        <v>9</v>
      </c>
      <c r="B10" s="64"/>
      <c r="C10" s="64"/>
      <c r="D10" s="64"/>
      <c r="E10" s="64"/>
      <c r="F10" s="64"/>
      <c r="G10" s="64"/>
      <c r="H10" s="65"/>
      <c r="I10" s="21">
        <f aca="true" t="shared" si="0" ref="I10:T10">SUM(I6:I8)</f>
        <v>2707.128717</v>
      </c>
      <c r="J10" s="13">
        <f t="shared" si="0"/>
        <v>0</v>
      </c>
      <c r="K10" s="13">
        <f t="shared" si="0"/>
        <v>2707.128717</v>
      </c>
      <c r="L10" s="13">
        <f t="shared" si="0"/>
        <v>21672.170106999998</v>
      </c>
      <c r="M10" s="13">
        <f t="shared" si="0"/>
        <v>0</v>
      </c>
      <c r="N10" s="22">
        <f t="shared" si="0"/>
        <v>21672.170106999998</v>
      </c>
      <c r="O10" s="21">
        <f t="shared" si="0"/>
        <v>2335.008092</v>
      </c>
      <c r="P10" s="13">
        <f t="shared" si="0"/>
        <v>0</v>
      </c>
      <c r="Q10" s="13">
        <f t="shared" si="0"/>
        <v>2335.008092</v>
      </c>
      <c r="R10" s="13">
        <f t="shared" si="0"/>
        <v>26568.138309</v>
      </c>
      <c r="S10" s="13">
        <f t="shared" si="0"/>
        <v>0</v>
      </c>
      <c r="T10" s="22">
        <f t="shared" si="0"/>
        <v>26568.138309</v>
      </c>
      <c r="U10" s="28">
        <f>+((K10/Q10)-1)*100</f>
        <v>15.936588240311767</v>
      </c>
      <c r="V10" s="36">
        <f>+((N10/T10)-1)*100</f>
        <v>-18.427968663282236</v>
      </c>
      <c r="W10" s="8"/>
    </row>
    <row r="11" spans="1:26" ht="15.75">
      <c r="A11" s="34"/>
      <c r="B11" s="9"/>
      <c r="C11" s="9"/>
      <c r="D11" s="9"/>
      <c r="E11" s="9"/>
      <c r="F11" s="9"/>
      <c r="G11" s="9"/>
      <c r="H11" s="14"/>
      <c r="I11" s="19"/>
      <c r="J11" s="11"/>
      <c r="K11" s="12"/>
      <c r="L11" s="11"/>
      <c r="M11" s="11"/>
      <c r="N11" s="20"/>
      <c r="O11" s="19"/>
      <c r="P11" s="11"/>
      <c r="Q11" s="12"/>
      <c r="R11" s="11"/>
      <c r="S11" s="11"/>
      <c r="T11" s="20"/>
      <c r="U11" s="27"/>
      <c r="V11" s="35"/>
      <c r="W11" s="2"/>
      <c r="X11" s="2"/>
      <c r="Y11" s="2"/>
      <c r="Z11" s="2"/>
    </row>
    <row r="12" spans="1:26" ht="15">
      <c r="A12" s="39" t="s">
        <v>22</v>
      </c>
      <c r="B12" s="40"/>
      <c r="C12" s="40" t="s">
        <v>23</v>
      </c>
      <c r="D12" s="40" t="s">
        <v>24</v>
      </c>
      <c r="E12" s="40" t="s">
        <v>25</v>
      </c>
      <c r="F12" s="40" t="s">
        <v>26</v>
      </c>
      <c r="G12" s="40" t="s">
        <v>27</v>
      </c>
      <c r="H12" s="43" t="s">
        <v>28</v>
      </c>
      <c r="I12" s="44">
        <v>2360.0556</v>
      </c>
      <c r="J12" s="41">
        <v>0</v>
      </c>
      <c r="K12" s="42">
        <v>2360.0556</v>
      </c>
      <c r="L12" s="41">
        <v>22672.9272</v>
      </c>
      <c r="M12" s="41">
        <v>0</v>
      </c>
      <c r="N12" s="45">
        <v>22672.9272</v>
      </c>
      <c r="O12" s="44">
        <v>2235.1056</v>
      </c>
      <c r="P12" s="41">
        <v>0</v>
      </c>
      <c r="Q12" s="42">
        <v>2235.1056</v>
      </c>
      <c r="R12" s="41">
        <v>26895.2376</v>
      </c>
      <c r="S12" s="41">
        <v>0</v>
      </c>
      <c r="T12" s="45">
        <v>26895.2376</v>
      </c>
      <c r="U12" s="54">
        <f>+((K12/Q12)-1)*100</f>
        <v>5.590339892665486</v>
      </c>
      <c r="V12" s="33">
        <f>+((N12/T12)-1)*100</f>
        <v>-15.699100572363045</v>
      </c>
      <c r="W12" s="2"/>
      <c r="X12" s="2"/>
      <c r="Y12" s="2"/>
      <c r="Z12" s="2"/>
    </row>
    <row r="13" spans="1:27" ht="15.75">
      <c r="A13" s="37"/>
      <c r="B13" s="9"/>
      <c r="C13" s="9"/>
      <c r="D13" s="9"/>
      <c r="E13" s="9"/>
      <c r="F13" s="9"/>
      <c r="G13" s="9"/>
      <c r="H13" s="14"/>
      <c r="I13" s="23"/>
      <c r="J13" s="11"/>
      <c r="K13" s="12"/>
      <c r="L13" s="11"/>
      <c r="M13" s="11"/>
      <c r="N13" s="20"/>
      <c r="O13" s="19"/>
      <c r="P13" s="11"/>
      <c r="Q13" s="12"/>
      <c r="R13" s="11"/>
      <c r="S13" s="11"/>
      <c r="T13" s="20"/>
      <c r="U13" s="16"/>
      <c r="V13" s="35"/>
      <c r="W13" s="2"/>
      <c r="X13" s="2"/>
      <c r="Y13" s="2"/>
      <c r="Z13" s="2"/>
      <c r="AA13" s="2"/>
    </row>
    <row r="14" spans="1:22" s="7" customFormat="1" ht="21" thickBot="1">
      <c r="A14" s="60" t="s">
        <v>18</v>
      </c>
      <c r="B14" s="61"/>
      <c r="C14" s="61"/>
      <c r="D14" s="61"/>
      <c r="E14" s="61"/>
      <c r="F14" s="61"/>
      <c r="G14" s="61"/>
      <c r="H14" s="62"/>
      <c r="I14" s="24">
        <f aca="true" t="shared" si="1" ref="I14:T14">SUM(I12)</f>
        <v>2360.0556</v>
      </c>
      <c r="J14" s="25">
        <f t="shared" si="1"/>
        <v>0</v>
      </c>
      <c r="K14" s="25">
        <f t="shared" si="1"/>
        <v>2360.0556</v>
      </c>
      <c r="L14" s="25">
        <f t="shared" si="1"/>
        <v>22672.9272</v>
      </c>
      <c r="M14" s="25">
        <f t="shared" si="1"/>
        <v>0</v>
      </c>
      <c r="N14" s="26">
        <f t="shared" si="1"/>
        <v>22672.9272</v>
      </c>
      <c r="O14" s="24">
        <f t="shared" si="1"/>
        <v>2235.1056</v>
      </c>
      <c r="P14" s="25">
        <f t="shared" si="1"/>
        <v>0</v>
      </c>
      <c r="Q14" s="25">
        <f t="shared" si="1"/>
        <v>2235.1056</v>
      </c>
      <c r="R14" s="25">
        <f t="shared" si="1"/>
        <v>26895.2376</v>
      </c>
      <c r="S14" s="25">
        <f t="shared" si="1"/>
        <v>0</v>
      </c>
      <c r="T14" s="26">
        <f t="shared" si="1"/>
        <v>26895.2376</v>
      </c>
      <c r="U14" s="55">
        <f>+((K14/Q14)-1)*100</f>
        <v>5.590339892665486</v>
      </c>
      <c r="V14" s="38">
        <f>+((N14/T14)-1)*100</f>
        <v>-15.699100572363045</v>
      </c>
    </row>
    <row r="15" ht="12.75"/>
    <row r="16" ht="12.75">
      <c r="A16" s="5" t="s">
        <v>17</v>
      </c>
    </row>
    <row r="17" ht="12.75">
      <c r="A17" s="53" t="s">
        <v>40</v>
      </c>
    </row>
    <row r="18" ht="12.75">
      <c r="A18" s="6" t="s">
        <v>20</v>
      </c>
    </row>
  </sheetData>
  <sheetProtection/>
  <mergeCells count="4">
    <mergeCell ref="I3:N3"/>
    <mergeCell ref="O3:T3"/>
    <mergeCell ref="A14:H14"/>
    <mergeCell ref="A10:H10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2008-12-17T21:52:52Z</cp:lastPrinted>
  <dcterms:created xsi:type="dcterms:W3CDTF">2007-03-24T16:52:20Z</dcterms:created>
  <dcterms:modified xsi:type="dcterms:W3CDTF">2011-10-26T18:55:23Z</dcterms:modified>
  <cp:category/>
  <cp:version/>
  <cp:contentType/>
  <cp:contentStatus/>
</cp:coreProperties>
</file>