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<sst xmlns="http://schemas.openxmlformats.org/spreadsheetml/2006/main" count="941" uniqueCount="274">
  <si>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</si>
  <si>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</si>
  <si>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</si>
  <si>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</si>
  <si>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</si>
  <si>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</si>
  <si>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</si>
  <si>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</si>
  <si>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</si>
  <si>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</si>
  <si>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</si>
  <si>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</si>
  <si>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</si>
  <si>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</si>
  <si>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</si>
  <si>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</si>
  <si>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</si>
  <si>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</si>
  <si>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</si>
  <si>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</si>
  <si>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</si>
  <si>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</si>
  <si>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</si>
  <si>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</si>
  <si>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</si>
  <si>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</si>
  <si>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</si>
  <si>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</si>
  <si>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</si>
  <si>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</si>
  <si>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</si>
  <si>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</si>
  <si>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</si>
  <si>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</si>
  <si>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</si>
  <si>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</si>
  <si>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</si>
  <si>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</si>
  <si>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</si>
  <si>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</si>
  <si>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</si>
  <si>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COBRE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</si>
  <si>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</si>
  <si>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</si>
  <si>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</si>
  <si>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</si>
  <si>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</si>
  <si>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</si>
  <si>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</si>
  <si>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</si>
  <si>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</si>
  <si>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</si>
  <si>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</si>
  <si>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</si>
  <si>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</si>
  <si>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</si>
  <si>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</si>
  <si>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</si>
  <si>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</si>
  <si>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</si>
  <si>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</si>
  <si>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</si>
  <si>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</si>
  <si>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</si>
  <si>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</si>
  <si>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</si>
  <si>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</si>
  <si>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</si>
  <si>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</si>
  <si>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</si>
  <si>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</si>
  <si>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</si>
  <si>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</si>
  <si>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</si>
  <si>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</si>
  <si>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</si>
  <si>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</si>
  <si>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</si>
  <si>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</si>
  <si>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</si>
  <si>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</si>
  <si>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</si>
  <si>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</si>
  <si>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</si>
  <si>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</si>
  <si>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</si>
  <si>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</si>
  <si>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</si>
  <si>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</si>
  <si>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</si>
  <si>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</si>
  <si>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</si>
  <si>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</si>
  <si>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</si>
  <si>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</si>
  <si>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</si>
  <si>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</si>
  <si>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</si>
  <si>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</si>
  <si>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</si>
  <si>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</si>
  <si>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</si>
  <si>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</si>
  <si>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</si>
  <si>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</si>
  <si>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</si>
  <si>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</si>
  <si>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</si>
  <si>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</si>
  <si>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</si>
  <si>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</si>
  <si>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</si>
  <si>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</si>
  <si>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</si>
  <si>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</si>
  <si>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</si>
  <si>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</si>
  <si>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</si>
  <si>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</si>
  <si>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</si>
  <si>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</si>
  <si>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</si>
  <si>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</si>
  <si>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</si>
  <si>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</si>
  <si>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</si>
  <si>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</si>
  <si>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</si>
  <si>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</si>
  <si>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SAN SALVADOR 27</t>
  </si>
  <si>
    <t>SANTA LUCIA</t>
  </si>
  <si>
    <t>TACAZA</t>
  </si>
  <si>
    <t>DOE RUN PERU S.R.L.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</si>
  <si>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</si>
  <si>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</si>
  <si>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</si>
  <si>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</si>
  <si>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</si>
  <si>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</si>
  <si>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</si>
  <si>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</si>
  <si>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</si>
  <si>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</si>
  <si>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</si>
  <si>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</si>
  <si>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</si>
  <si>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MINERA LOS QUENUALES S.A.</t>
  </si>
  <si>
    <t>ACUMULACION ISCAYCRUZ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</si>
  <si>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</si>
  <si>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</si>
  <si>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</si>
  <si>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</si>
  <si>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</si>
  <si>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</si>
  <si>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</si>
  <si>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</si>
  <si>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</si>
  <si>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</si>
  <si>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</si>
  <si>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</si>
  <si>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</si>
  <si>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</si>
  <si>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</si>
  <si>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</si>
  <si>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</si>
  <si>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</si>
  <si>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</si>
  <si>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</si>
  <si>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</si>
  <si>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</si>
  <si>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</si>
  <si>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</si>
  <si>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</si>
  <si>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</si>
  <si>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</si>
  <si>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MINERA FERCAR E.I.R.L.</t>
  </si>
  <si>
    <t>RAQUEL</t>
  </si>
  <si>
    <t>YAUCA DEL ROSARIO</t>
  </si>
  <si>
    <t>MINERA HUALLANCA S.A.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</si>
  <si>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</si>
  <si>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</si>
  <si>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</si>
  <si>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</si>
  <si>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</si>
  <si>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</si>
  <si>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</si>
  <si>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</si>
  <si>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</si>
  <si>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</si>
  <si>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</si>
  <si>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</si>
  <si>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</si>
  <si>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</si>
  <si>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</si>
  <si>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</si>
  <si>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</si>
  <si>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</si>
  <si>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MINERA YANAQUIHUA S.A.C.</t>
  </si>
  <si>
    <t>ALPACAY</t>
  </si>
  <si>
    <t>MINERIA CORPORATIVA S.A.C.</t>
  </si>
  <si>
    <t>PALMERAS VI</t>
  </si>
  <si>
    <t>OCTAVIO BERTOLERO S.A.</t>
  </si>
  <si>
    <t>ANGELA VITTORIA</t>
  </si>
  <si>
    <t>PAJUELO ESPINOZA ELADIO ELMER</t>
  </si>
  <si>
    <t>SAN JOSE DE HUAMANTANGA</t>
  </si>
  <si>
    <t>CANTA</t>
  </si>
  <si>
    <t>HUAMANTANGA</t>
  </si>
  <si>
    <t>PAN AMERICAN SILVER S.A. MINA QUIRUVILCA</t>
  </si>
  <si>
    <t>HUARON</t>
  </si>
  <si>
    <t>QUIRUVILCA</t>
  </si>
  <si>
    <t>LA LIBERTAD</t>
  </si>
  <si>
    <t>SANTIAGO DE CHUCO</t>
  </si>
  <si>
    <t>QUISPE CONDORI OSCAR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</si>
  <si>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</si>
  <si>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</si>
  <si>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</si>
  <si>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</si>
  <si>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</si>
  <si>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</si>
  <si>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</si>
  <si>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</si>
  <si>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</si>
  <si>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</si>
  <si>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</si>
  <si>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</si>
  <si>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</si>
  <si>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</si>
  <si>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</si>
  <si>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</si>
  <si>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</si>
  <si>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</si>
  <si>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</si>
  <si>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</si>
  <si>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</si>
  <si>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</si>
  <si>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</si>
  <si>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</si>
  <si>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</si>
  <si>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</si>
  <si>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</si>
  <si>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</si>
  <si>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</si>
  <si>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</si>
  <si>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</si>
  <si>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</si>
  <si>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</si>
  <si>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</si>
  <si>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</si>
  <si>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XSTRATA TINTAYA S.A.</t>
  </si>
  <si>
    <t>TINTAYA</t>
  </si>
  <si>
    <t>CUSCO</t>
  </si>
  <si>
    <t>ESPINAR</t>
  </si>
  <si>
    <t>GRAVIMETRÍA</t>
  </si>
  <si>
    <t>PLTA. INDUSTRIAL DE OXIDOS</t>
  </si>
  <si>
    <t>COMPAÑIA MINERA ANCASH S.A.C.</t>
  </si>
  <si>
    <t>CARMELITA</t>
  </si>
  <si>
    <t>CATAC</t>
  </si>
  <si>
    <t>ACUMULACION HUARON-3A</t>
  </si>
  <si>
    <t>TOQUEPALA 1  g)</t>
  </si>
  <si>
    <t>ANTICONA  a)</t>
  </si>
  <si>
    <t>CERRO LINDO  b)</t>
  </si>
  <si>
    <t>ACUMULACION RAURA  c)</t>
  </si>
  <si>
    <t>COBRIZA 1126  d)</t>
  </si>
  <si>
    <t>MINAS DE COBRE CHAPI  f)</t>
  </si>
  <si>
    <t>TOTAL - SETIEMBRE</t>
  </si>
  <si>
    <t>TOTAL ACUMULADO ENERO - SETIEMBRE</t>
  </si>
  <si>
    <t>TOTAL COMPARADO ACUMULADO - ENERO - SETIEMBRE</t>
  </si>
  <si>
    <t>Var. % 2011/2010 - SETIEMBRE</t>
  </si>
  <si>
    <t>Var. % 2011/2010 - ENERO - SETIEMBRE</t>
  </si>
  <si>
    <t>Cifras ajustadas</t>
  </si>
  <si>
    <t>S.M.R.L. MAGISTRAL DE HUARAZ S.A.C.</t>
  </si>
  <si>
    <t>ESPA GARCES ALVEAR FERNANDO SALCEDO</t>
  </si>
  <si>
    <t>VALENTINO 05</t>
  </si>
  <si>
    <t>SAN JOSE DE LOS MOLINOS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</si>
</sst>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15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41</v>
      </c>
    </row>
    <row r="2" ht="13.5" thickBot="1">
      <c r="A2" s="55"/>
    </row>
    <row r="3" spans="1:22" ht="13.5" thickBot="1">
      <c r="A3" s="49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5"/>
      <c r="V3" s="5"/>
    </row>
    <row r="4" spans="1:22" ht="73.5" customHeight="1">
      <c r="A4" s="51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1" t="s">
        <v>12</v>
      </c>
      <c r="J4" s="30" t="s">
        <v>7</v>
      </c>
      <c r="K4" s="30" t="s">
        <v>264</v>
      </c>
      <c r="L4" s="30" t="s">
        <v>13</v>
      </c>
      <c r="M4" s="30" t="s">
        <v>8</v>
      </c>
      <c r="N4" s="52" t="s">
        <v>265</v>
      </c>
      <c r="O4" s="51" t="s">
        <v>14</v>
      </c>
      <c r="P4" s="30" t="s">
        <v>15</v>
      </c>
      <c r="Q4" s="30" t="s">
        <v>264</v>
      </c>
      <c r="R4" s="30" t="s">
        <v>16</v>
      </c>
      <c r="S4" s="30" t="s">
        <v>17</v>
      </c>
      <c r="T4" s="52" t="s">
        <v>266</v>
      </c>
      <c r="U4" s="53" t="s">
        <v>267</v>
      </c>
      <c r="V4" s="52" t="s">
        <v>268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42</v>
      </c>
      <c r="C6" s="40" t="s">
        <v>43</v>
      </c>
      <c r="D6" s="40" t="s">
        <v>44</v>
      </c>
      <c r="E6" s="40" t="s">
        <v>45</v>
      </c>
      <c r="F6" s="40" t="s">
        <v>46</v>
      </c>
      <c r="G6" s="40" t="s">
        <v>47</v>
      </c>
      <c r="H6" s="44" t="s">
        <v>48</v>
      </c>
      <c r="I6" s="45">
        <v>1.5375</v>
      </c>
      <c r="J6" s="41">
        <v>1.008065</v>
      </c>
      <c r="K6" s="42">
        <v>2.545565</v>
      </c>
      <c r="L6" s="41">
        <v>8.932502</v>
      </c>
      <c r="M6" s="41">
        <v>49.150141</v>
      </c>
      <c r="N6" s="46">
        <v>58.082643</v>
      </c>
      <c r="O6" s="45">
        <v>1.8594</v>
      </c>
      <c r="P6" s="41">
        <v>0.9415</v>
      </c>
      <c r="Q6" s="42">
        <v>2.8009</v>
      </c>
      <c r="R6" s="41">
        <v>42.175931</v>
      </c>
      <c r="S6" s="41">
        <v>32.588046</v>
      </c>
      <c r="T6" s="46">
        <v>74.763977</v>
      </c>
      <c r="U6" s="27">
        <f>+((K6/Q6)-1)*100</f>
        <v>-9.116176943125431</v>
      </c>
      <c r="V6" s="33">
        <f>+((N6/T6)-1)*100</f>
        <v>-22.3119939165355</v>
      </c>
    </row>
    <row r="7" spans="1:22" ht="15">
      <c r="A7" s="43" t="s">
        <v>9</v>
      </c>
      <c r="B7" s="40" t="s">
        <v>42</v>
      </c>
      <c r="C7" s="40" t="s">
        <v>43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0</v>
      </c>
      <c r="J7" s="41">
        <v>0</v>
      </c>
      <c r="K7" s="42">
        <v>0</v>
      </c>
      <c r="L7" s="41">
        <v>10.655931</v>
      </c>
      <c r="M7" s="41">
        <v>0</v>
      </c>
      <c r="N7" s="46">
        <v>10.655931</v>
      </c>
      <c r="O7" s="45">
        <v>0</v>
      </c>
      <c r="P7" s="41">
        <v>0</v>
      </c>
      <c r="Q7" s="42">
        <v>0</v>
      </c>
      <c r="R7" s="41">
        <v>18.973969</v>
      </c>
      <c r="S7" s="41">
        <v>0</v>
      </c>
      <c r="T7" s="46">
        <v>18.973969</v>
      </c>
      <c r="U7" s="38" t="s">
        <v>29</v>
      </c>
      <c r="V7" s="33">
        <f>+((N7/T7)-1)*100</f>
        <v>-43.83920939261574</v>
      </c>
    </row>
    <row r="8" spans="1:22" ht="15">
      <c r="A8" s="43" t="s">
        <v>9</v>
      </c>
      <c r="B8" s="40" t="s">
        <v>42</v>
      </c>
      <c r="C8" s="40" t="s">
        <v>39</v>
      </c>
      <c r="D8" s="40" t="s">
        <v>54</v>
      </c>
      <c r="E8" s="40" t="s">
        <v>55</v>
      </c>
      <c r="F8" s="40" t="s">
        <v>56</v>
      </c>
      <c r="G8" s="40" t="s">
        <v>57</v>
      </c>
      <c r="H8" s="44" t="s">
        <v>58</v>
      </c>
      <c r="I8" s="45">
        <v>0</v>
      </c>
      <c r="J8" s="41">
        <v>58.788735</v>
      </c>
      <c r="K8" s="42">
        <v>58.788735</v>
      </c>
      <c r="L8" s="41">
        <v>8.164015</v>
      </c>
      <c r="M8" s="41">
        <v>254.685541</v>
      </c>
      <c r="N8" s="46">
        <v>262.849556</v>
      </c>
      <c r="O8" s="45">
        <v>27.377871</v>
      </c>
      <c r="P8" s="41">
        <v>24.774734</v>
      </c>
      <c r="Q8" s="42">
        <v>52.152605</v>
      </c>
      <c r="R8" s="41">
        <v>188.107293</v>
      </c>
      <c r="S8" s="41">
        <v>315.974212</v>
      </c>
      <c r="T8" s="46">
        <v>504.081504</v>
      </c>
      <c r="U8" s="27">
        <f>+((K8/Q8)-1)*100</f>
        <v>12.724445883383972</v>
      </c>
      <c r="V8" s="33">
        <f>+((N8/T8)-1)*100</f>
        <v>-47.85574278876933</v>
      </c>
    </row>
    <row r="9" spans="1:22" ht="15">
      <c r="A9" s="43" t="s">
        <v>9</v>
      </c>
      <c r="B9" s="40" t="s">
        <v>42</v>
      </c>
      <c r="C9" s="40" t="s">
        <v>39</v>
      </c>
      <c r="D9" s="40" t="s">
        <v>59</v>
      </c>
      <c r="E9" s="40" t="s">
        <v>62</v>
      </c>
      <c r="F9" s="40" t="s">
        <v>63</v>
      </c>
      <c r="G9" s="40" t="s">
        <v>64</v>
      </c>
      <c r="H9" s="44" t="s">
        <v>65</v>
      </c>
      <c r="I9" s="45">
        <v>0</v>
      </c>
      <c r="J9" s="41">
        <v>30.838203</v>
      </c>
      <c r="K9" s="42">
        <v>30.838203</v>
      </c>
      <c r="L9" s="41">
        <v>0</v>
      </c>
      <c r="M9" s="41">
        <v>281.104428</v>
      </c>
      <c r="N9" s="46">
        <v>281.104428</v>
      </c>
      <c r="O9" s="45">
        <v>0</v>
      </c>
      <c r="P9" s="41">
        <v>25.037417</v>
      </c>
      <c r="Q9" s="42">
        <v>25.037417</v>
      </c>
      <c r="R9" s="41">
        <v>0</v>
      </c>
      <c r="S9" s="41">
        <v>210.276919</v>
      </c>
      <c r="T9" s="46">
        <v>210.276919</v>
      </c>
      <c r="U9" s="27">
        <f>+((K9/Q9)-1)*100</f>
        <v>23.16846821698899</v>
      </c>
      <c r="V9" s="33">
        <f>+((N9/T9)-1)*100</f>
        <v>33.68296879031216</v>
      </c>
    </row>
    <row r="10" spans="1:22" ht="15">
      <c r="A10" s="43" t="s">
        <v>9</v>
      </c>
      <c r="B10" s="40" t="s">
        <v>42</v>
      </c>
      <c r="C10" s="40" t="s">
        <v>39</v>
      </c>
      <c r="D10" s="40" t="s">
        <v>59</v>
      </c>
      <c r="E10" s="40" t="s">
        <v>60</v>
      </c>
      <c r="F10" s="40" t="s">
        <v>61</v>
      </c>
      <c r="G10" s="40" t="s">
        <v>60</v>
      </c>
      <c r="H10" s="44" t="s">
        <v>60</v>
      </c>
      <c r="I10" s="45">
        <v>0</v>
      </c>
      <c r="J10" s="41">
        <v>0</v>
      </c>
      <c r="K10" s="42">
        <v>0</v>
      </c>
      <c r="L10" s="41">
        <v>21.008401</v>
      </c>
      <c r="M10" s="41">
        <v>0</v>
      </c>
      <c r="N10" s="46">
        <v>21.008401</v>
      </c>
      <c r="O10" s="45">
        <v>0</v>
      </c>
      <c r="P10" s="41">
        <v>0</v>
      </c>
      <c r="Q10" s="42">
        <v>0</v>
      </c>
      <c r="R10" s="41">
        <v>7.868879</v>
      </c>
      <c r="S10" s="41">
        <v>0</v>
      </c>
      <c r="T10" s="46">
        <v>7.868879</v>
      </c>
      <c r="U10" s="38" t="s">
        <v>29</v>
      </c>
      <c r="V10" s="39" t="s">
        <v>29</v>
      </c>
    </row>
    <row r="11" spans="1:22" ht="15">
      <c r="A11" s="43" t="s">
        <v>9</v>
      </c>
      <c r="B11" s="40" t="s">
        <v>66</v>
      </c>
      <c r="C11" s="40" t="s">
        <v>39</v>
      </c>
      <c r="D11" s="40" t="s">
        <v>59</v>
      </c>
      <c r="E11" s="40" t="s">
        <v>60</v>
      </c>
      <c r="F11" s="40" t="s">
        <v>61</v>
      </c>
      <c r="G11" s="40" t="s">
        <v>60</v>
      </c>
      <c r="H11" s="44" t="s">
        <v>60</v>
      </c>
      <c r="I11" s="45">
        <v>0</v>
      </c>
      <c r="J11" s="41">
        <v>0</v>
      </c>
      <c r="K11" s="42">
        <v>0</v>
      </c>
      <c r="L11" s="41">
        <v>0</v>
      </c>
      <c r="M11" s="41">
        <v>0</v>
      </c>
      <c r="N11" s="46">
        <v>0</v>
      </c>
      <c r="O11" s="45">
        <v>0</v>
      </c>
      <c r="P11" s="41">
        <v>0</v>
      </c>
      <c r="Q11" s="42">
        <v>0</v>
      </c>
      <c r="R11" s="41">
        <v>0</v>
      </c>
      <c r="S11" s="41">
        <v>3E-05</v>
      </c>
      <c r="T11" s="46">
        <v>3E-05</v>
      </c>
      <c r="U11" s="38" t="s">
        <v>29</v>
      </c>
      <c r="V11" s="39" t="s">
        <v>29</v>
      </c>
    </row>
    <row r="12" spans="1:22" ht="15">
      <c r="A12" s="43" t="s">
        <v>9</v>
      </c>
      <c r="B12" s="40" t="s">
        <v>42</v>
      </c>
      <c r="C12" s="40" t="s">
        <v>39</v>
      </c>
      <c r="D12" s="40" t="s">
        <v>67</v>
      </c>
      <c r="E12" s="40" t="s">
        <v>68</v>
      </c>
      <c r="F12" s="40" t="s">
        <v>69</v>
      </c>
      <c r="G12" s="40" t="s">
        <v>70</v>
      </c>
      <c r="H12" s="44" t="s">
        <v>71</v>
      </c>
      <c r="I12" s="45">
        <v>0</v>
      </c>
      <c r="J12" s="41">
        <v>0</v>
      </c>
      <c r="K12" s="42">
        <v>0</v>
      </c>
      <c r="L12" s="41">
        <v>0</v>
      </c>
      <c r="M12" s="41">
        <v>0</v>
      </c>
      <c r="N12" s="46">
        <v>0</v>
      </c>
      <c r="O12" s="45">
        <v>0</v>
      </c>
      <c r="P12" s="41">
        <v>0</v>
      </c>
      <c r="Q12" s="42">
        <v>0</v>
      </c>
      <c r="R12" s="41">
        <v>51.459292</v>
      </c>
      <c r="S12" s="41">
        <v>65.920964</v>
      </c>
      <c r="T12" s="46">
        <v>117.380257</v>
      </c>
      <c r="U12" s="38" t="s">
        <v>29</v>
      </c>
      <c r="V12" s="39" t="s">
        <v>29</v>
      </c>
    </row>
    <row r="13" spans="1:22" ht="15">
      <c r="A13" s="43" t="s">
        <v>9</v>
      </c>
      <c r="B13" s="40" t="s">
        <v>42</v>
      </c>
      <c r="C13" s="40" t="s">
        <v>43</v>
      </c>
      <c r="D13" s="40" t="s">
        <v>254</v>
      </c>
      <c r="E13" s="40" t="s">
        <v>255</v>
      </c>
      <c r="F13" s="40" t="s">
        <v>46</v>
      </c>
      <c r="G13" s="40" t="s">
        <v>169</v>
      </c>
      <c r="H13" s="44" t="s">
        <v>256</v>
      </c>
      <c r="I13" s="45">
        <v>0</v>
      </c>
      <c r="J13" s="41">
        <v>0</v>
      </c>
      <c r="K13" s="42">
        <v>0</v>
      </c>
      <c r="L13" s="41">
        <v>3</v>
      </c>
      <c r="M13" s="41">
        <v>0</v>
      </c>
      <c r="N13" s="46">
        <v>3</v>
      </c>
      <c r="O13" s="45">
        <v>0</v>
      </c>
      <c r="P13" s="41">
        <v>0</v>
      </c>
      <c r="Q13" s="42">
        <v>0</v>
      </c>
      <c r="R13" s="41">
        <v>0</v>
      </c>
      <c r="S13" s="41">
        <v>0</v>
      </c>
      <c r="T13" s="46">
        <v>0</v>
      </c>
      <c r="U13" s="38" t="s">
        <v>29</v>
      </c>
      <c r="V13" s="39" t="s">
        <v>29</v>
      </c>
    </row>
    <row r="14" spans="1:22" ht="15">
      <c r="A14" s="43" t="s">
        <v>9</v>
      </c>
      <c r="B14" s="40" t="s">
        <v>42</v>
      </c>
      <c r="C14" s="40" t="s">
        <v>39</v>
      </c>
      <c r="D14" s="40" t="s">
        <v>72</v>
      </c>
      <c r="E14" s="40" t="s">
        <v>73</v>
      </c>
      <c r="F14" s="40" t="s">
        <v>46</v>
      </c>
      <c r="G14" s="40" t="s">
        <v>74</v>
      </c>
      <c r="H14" s="44" t="s">
        <v>75</v>
      </c>
      <c r="I14" s="45">
        <v>32257.421</v>
      </c>
      <c r="J14" s="41">
        <v>331.6209</v>
      </c>
      <c r="K14" s="42">
        <v>32589.0419</v>
      </c>
      <c r="L14" s="41">
        <v>238697.9201</v>
      </c>
      <c r="M14" s="41">
        <v>9720.0061</v>
      </c>
      <c r="N14" s="46">
        <v>248417.9262</v>
      </c>
      <c r="O14" s="45">
        <v>20714.7612</v>
      </c>
      <c r="P14" s="41">
        <v>1785.381</v>
      </c>
      <c r="Q14" s="42">
        <v>22500.1422</v>
      </c>
      <c r="R14" s="41">
        <v>217989.797</v>
      </c>
      <c r="S14" s="41">
        <v>19294.3256</v>
      </c>
      <c r="T14" s="46">
        <v>237284.1226</v>
      </c>
      <c r="U14" s="27">
        <f>+((K14/Q14)-1)*100</f>
        <v>44.839270838030544</v>
      </c>
      <c r="V14" s="33">
        <f aca="true" t="shared" si="0" ref="V14:V75">+((N14/T14)-1)*100</f>
        <v>4.692182299432113</v>
      </c>
    </row>
    <row r="15" spans="1:22" ht="15">
      <c r="A15" s="43" t="s">
        <v>9</v>
      </c>
      <c r="B15" s="40" t="s">
        <v>42</v>
      </c>
      <c r="C15" s="40" t="s">
        <v>39</v>
      </c>
      <c r="D15" s="40" t="s">
        <v>76</v>
      </c>
      <c r="E15" s="50" t="s">
        <v>78</v>
      </c>
      <c r="F15" s="40" t="s">
        <v>69</v>
      </c>
      <c r="G15" s="40" t="s">
        <v>70</v>
      </c>
      <c r="H15" s="44" t="s">
        <v>78</v>
      </c>
      <c r="I15" s="45">
        <v>79.577595</v>
      </c>
      <c r="J15" s="41">
        <v>16.69796</v>
      </c>
      <c r="K15" s="42">
        <v>96.275555</v>
      </c>
      <c r="L15" s="41">
        <v>571.188708</v>
      </c>
      <c r="M15" s="41">
        <v>93.013124</v>
      </c>
      <c r="N15" s="46">
        <v>664.201832</v>
      </c>
      <c r="O15" s="45">
        <v>87.010785</v>
      </c>
      <c r="P15" s="41">
        <v>15.841419</v>
      </c>
      <c r="Q15" s="42">
        <v>102.852204</v>
      </c>
      <c r="R15" s="41">
        <v>662.705179</v>
      </c>
      <c r="S15" s="41">
        <v>162.936876</v>
      </c>
      <c r="T15" s="46">
        <v>825.642055</v>
      </c>
      <c r="U15" s="27">
        <f aca="true" t="shared" si="1" ref="U15:U20">+((K15/Q15)-1)*100</f>
        <v>-6.394271337150936</v>
      </c>
      <c r="V15" s="33">
        <f t="shared" si="0"/>
        <v>-19.55329455692516</v>
      </c>
    </row>
    <row r="16" spans="1:22" ht="15">
      <c r="A16" s="43" t="s">
        <v>9</v>
      </c>
      <c r="B16" s="40" t="s">
        <v>42</v>
      </c>
      <c r="C16" s="40" t="s">
        <v>39</v>
      </c>
      <c r="D16" s="40" t="s">
        <v>76</v>
      </c>
      <c r="E16" s="50" t="s">
        <v>259</v>
      </c>
      <c r="F16" s="40" t="s">
        <v>69</v>
      </c>
      <c r="G16" s="40" t="s">
        <v>70</v>
      </c>
      <c r="H16" s="44" t="s">
        <v>70</v>
      </c>
      <c r="I16" s="45">
        <v>19.23864</v>
      </c>
      <c r="J16" s="41">
        <v>21.098012</v>
      </c>
      <c r="K16" s="42">
        <v>40.336652</v>
      </c>
      <c r="L16" s="41">
        <v>374.844813</v>
      </c>
      <c r="M16" s="41">
        <v>194.852622</v>
      </c>
      <c r="N16" s="46">
        <v>569.697435</v>
      </c>
      <c r="O16" s="45">
        <v>35.114322</v>
      </c>
      <c r="P16" s="41">
        <v>26.88243</v>
      </c>
      <c r="Q16" s="42">
        <v>61.996752</v>
      </c>
      <c r="R16" s="41">
        <v>414.965346</v>
      </c>
      <c r="S16" s="41">
        <v>204.126563</v>
      </c>
      <c r="T16" s="46">
        <v>619.091909</v>
      </c>
      <c r="U16" s="27">
        <f t="shared" si="1"/>
        <v>-34.93747543419694</v>
      </c>
      <c r="V16" s="33">
        <f t="shared" si="0"/>
        <v>-7.978536511611867</v>
      </c>
    </row>
    <row r="17" spans="1:22" ht="15">
      <c r="A17" s="43" t="s">
        <v>9</v>
      </c>
      <c r="B17" s="40" t="s">
        <v>42</v>
      </c>
      <c r="C17" s="40" t="s">
        <v>39</v>
      </c>
      <c r="D17" s="40" t="s">
        <v>76</v>
      </c>
      <c r="E17" s="40" t="s">
        <v>77</v>
      </c>
      <c r="F17" s="40" t="s">
        <v>69</v>
      </c>
      <c r="G17" s="40" t="s">
        <v>70</v>
      </c>
      <c r="H17" s="44" t="s">
        <v>70</v>
      </c>
      <c r="I17" s="45">
        <v>41.242068</v>
      </c>
      <c r="J17" s="41">
        <v>7.664335</v>
      </c>
      <c r="K17" s="42">
        <v>48.906403</v>
      </c>
      <c r="L17" s="41">
        <v>295.995608</v>
      </c>
      <c r="M17" s="41">
        <v>39.155688</v>
      </c>
      <c r="N17" s="46">
        <v>335.151296</v>
      </c>
      <c r="O17" s="45">
        <v>18.6372</v>
      </c>
      <c r="P17" s="41">
        <v>6.053145</v>
      </c>
      <c r="Q17" s="42">
        <v>24.690345</v>
      </c>
      <c r="R17" s="41">
        <v>151.507483</v>
      </c>
      <c r="S17" s="41">
        <v>98.892009</v>
      </c>
      <c r="T17" s="46">
        <v>250.399492</v>
      </c>
      <c r="U17" s="27">
        <f t="shared" si="1"/>
        <v>98.07905883858648</v>
      </c>
      <c r="V17" s="33">
        <f t="shared" si="0"/>
        <v>33.846635759149216</v>
      </c>
    </row>
    <row r="18" spans="1:22" ht="15">
      <c r="A18" s="43" t="s">
        <v>9</v>
      </c>
      <c r="B18" s="40" t="s">
        <v>42</v>
      </c>
      <c r="C18" s="40" t="s">
        <v>39</v>
      </c>
      <c r="D18" s="40" t="s">
        <v>79</v>
      </c>
      <c r="E18" s="40" t="s">
        <v>80</v>
      </c>
      <c r="F18" s="40" t="s">
        <v>81</v>
      </c>
      <c r="G18" s="40" t="s">
        <v>81</v>
      </c>
      <c r="H18" s="44" t="s">
        <v>82</v>
      </c>
      <c r="I18" s="45">
        <v>167.655837</v>
      </c>
      <c r="J18" s="41">
        <v>104.272694</v>
      </c>
      <c r="K18" s="42">
        <v>271.928531</v>
      </c>
      <c r="L18" s="41">
        <v>1424.00114</v>
      </c>
      <c r="M18" s="41">
        <v>934.125213</v>
      </c>
      <c r="N18" s="46">
        <v>2358.126353</v>
      </c>
      <c r="O18" s="45">
        <v>134.499613</v>
      </c>
      <c r="P18" s="41">
        <v>113.91511</v>
      </c>
      <c r="Q18" s="42">
        <v>248.414723</v>
      </c>
      <c r="R18" s="41">
        <v>1217.408532</v>
      </c>
      <c r="S18" s="41">
        <v>899.805315</v>
      </c>
      <c r="T18" s="46">
        <v>2117.213847</v>
      </c>
      <c r="U18" s="27">
        <f t="shared" si="1"/>
        <v>9.465545244675377</v>
      </c>
      <c r="V18" s="33">
        <f t="shared" si="0"/>
        <v>11.378751671276044</v>
      </c>
    </row>
    <row r="19" spans="1:22" ht="15">
      <c r="A19" s="43" t="s">
        <v>9</v>
      </c>
      <c r="B19" s="40" t="s">
        <v>42</v>
      </c>
      <c r="C19" s="40" t="s">
        <v>39</v>
      </c>
      <c r="D19" s="40" t="s">
        <v>83</v>
      </c>
      <c r="E19" s="40" t="s">
        <v>84</v>
      </c>
      <c r="F19" s="40" t="s">
        <v>69</v>
      </c>
      <c r="G19" s="40" t="s">
        <v>70</v>
      </c>
      <c r="H19" s="44" t="s">
        <v>70</v>
      </c>
      <c r="I19" s="45">
        <v>240.195717</v>
      </c>
      <c r="J19" s="41">
        <v>0</v>
      </c>
      <c r="K19" s="42">
        <v>240.195717</v>
      </c>
      <c r="L19" s="41">
        <v>2498.01708</v>
      </c>
      <c r="M19" s="41">
        <v>0</v>
      </c>
      <c r="N19" s="46">
        <v>2498.01708</v>
      </c>
      <c r="O19" s="45">
        <v>290.28798</v>
      </c>
      <c r="P19" s="41">
        <v>0</v>
      </c>
      <c r="Q19" s="42">
        <v>290.28798</v>
      </c>
      <c r="R19" s="41">
        <v>2614.021977</v>
      </c>
      <c r="S19" s="41">
        <v>0</v>
      </c>
      <c r="T19" s="46">
        <v>2614.021977</v>
      </c>
      <c r="U19" s="27">
        <f t="shared" si="1"/>
        <v>-17.256058277025453</v>
      </c>
      <c r="V19" s="33">
        <f t="shared" si="0"/>
        <v>-4.437793485314668</v>
      </c>
    </row>
    <row r="20" spans="1:22" ht="15">
      <c r="A20" s="43" t="s">
        <v>9</v>
      </c>
      <c r="B20" s="40" t="s">
        <v>42</v>
      </c>
      <c r="C20" s="40" t="s">
        <v>39</v>
      </c>
      <c r="D20" s="40" t="s">
        <v>85</v>
      </c>
      <c r="E20" s="40" t="s">
        <v>86</v>
      </c>
      <c r="F20" s="40" t="s">
        <v>46</v>
      </c>
      <c r="G20" s="40" t="s">
        <v>87</v>
      </c>
      <c r="H20" s="44" t="s">
        <v>88</v>
      </c>
      <c r="I20" s="45">
        <v>19.83141</v>
      </c>
      <c r="J20" s="41">
        <v>5.976911</v>
      </c>
      <c r="K20" s="42">
        <v>25.808321</v>
      </c>
      <c r="L20" s="41">
        <v>247.542009</v>
      </c>
      <c r="M20" s="41">
        <v>41.175627</v>
      </c>
      <c r="N20" s="46">
        <v>288.717636</v>
      </c>
      <c r="O20" s="45">
        <v>16.846248</v>
      </c>
      <c r="P20" s="41">
        <v>2.634702</v>
      </c>
      <c r="Q20" s="42">
        <v>19.48095</v>
      </c>
      <c r="R20" s="41">
        <v>280.782946</v>
      </c>
      <c r="S20" s="41">
        <v>42.895577</v>
      </c>
      <c r="T20" s="46">
        <v>323.678523</v>
      </c>
      <c r="U20" s="27">
        <f t="shared" si="1"/>
        <v>32.479786663381404</v>
      </c>
      <c r="V20" s="33">
        <f t="shared" si="0"/>
        <v>-10.801114227773445</v>
      </c>
    </row>
    <row r="21" spans="1:22" ht="15">
      <c r="A21" s="43" t="s">
        <v>9</v>
      </c>
      <c r="B21" s="40" t="s">
        <v>42</v>
      </c>
      <c r="C21" s="40" t="s">
        <v>39</v>
      </c>
      <c r="D21" s="40" t="s">
        <v>85</v>
      </c>
      <c r="E21" s="50" t="s">
        <v>89</v>
      </c>
      <c r="F21" s="40" t="s">
        <v>63</v>
      </c>
      <c r="G21" s="40" t="s">
        <v>63</v>
      </c>
      <c r="H21" s="44" t="s">
        <v>90</v>
      </c>
      <c r="I21" s="45">
        <v>0</v>
      </c>
      <c r="J21" s="41">
        <v>0</v>
      </c>
      <c r="K21" s="42">
        <v>0</v>
      </c>
      <c r="L21" s="41">
        <v>0</v>
      </c>
      <c r="M21" s="41">
        <v>0</v>
      </c>
      <c r="N21" s="46">
        <v>0</v>
      </c>
      <c r="O21" s="45">
        <v>0</v>
      </c>
      <c r="P21" s="41">
        <v>0</v>
      </c>
      <c r="Q21" s="42">
        <v>0</v>
      </c>
      <c r="R21" s="41">
        <v>303.6334</v>
      </c>
      <c r="S21" s="41">
        <v>163.69352</v>
      </c>
      <c r="T21" s="46">
        <v>467.32692</v>
      </c>
      <c r="U21" s="38" t="s">
        <v>29</v>
      </c>
      <c r="V21" s="39" t="s">
        <v>29</v>
      </c>
    </row>
    <row r="22" spans="1:22" ht="15">
      <c r="A22" s="43" t="s">
        <v>9</v>
      </c>
      <c r="B22" s="40" t="s">
        <v>42</v>
      </c>
      <c r="C22" s="40" t="s">
        <v>39</v>
      </c>
      <c r="D22" s="40" t="s">
        <v>91</v>
      </c>
      <c r="E22" s="50" t="s">
        <v>92</v>
      </c>
      <c r="F22" s="40" t="s">
        <v>20</v>
      </c>
      <c r="G22" s="40" t="s">
        <v>93</v>
      </c>
      <c r="H22" s="44" t="s">
        <v>94</v>
      </c>
      <c r="I22" s="45">
        <v>968.715132</v>
      </c>
      <c r="J22" s="41">
        <v>0</v>
      </c>
      <c r="K22" s="42">
        <v>968.715132</v>
      </c>
      <c r="L22" s="41">
        <v>9223.203732</v>
      </c>
      <c r="M22" s="41">
        <v>0</v>
      </c>
      <c r="N22" s="46">
        <v>9223.203732</v>
      </c>
      <c r="O22" s="45">
        <v>1201.05</v>
      </c>
      <c r="P22" s="41">
        <v>0</v>
      </c>
      <c r="Q22" s="42">
        <v>1201.05</v>
      </c>
      <c r="R22" s="41">
        <v>8651.1034</v>
      </c>
      <c r="S22" s="41">
        <v>0</v>
      </c>
      <c r="T22" s="46">
        <v>8651.1034</v>
      </c>
      <c r="U22" s="27">
        <f>+((K22/Q22)-1)*100</f>
        <v>-19.34431272636442</v>
      </c>
      <c r="V22" s="33">
        <f t="shared" si="0"/>
        <v>6.6130331074299775</v>
      </c>
    </row>
    <row r="23" spans="1:22" ht="15">
      <c r="A23" s="43" t="s">
        <v>9</v>
      </c>
      <c r="B23" s="40" t="s">
        <v>42</v>
      </c>
      <c r="C23" s="40" t="s">
        <v>39</v>
      </c>
      <c r="D23" s="40" t="s">
        <v>91</v>
      </c>
      <c r="E23" s="50" t="s">
        <v>95</v>
      </c>
      <c r="F23" s="40" t="s">
        <v>20</v>
      </c>
      <c r="G23" s="40" t="s">
        <v>93</v>
      </c>
      <c r="H23" s="44" t="s">
        <v>94</v>
      </c>
      <c r="I23" s="45">
        <v>895.092968</v>
      </c>
      <c r="J23" s="41">
        <v>0</v>
      </c>
      <c r="K23" s="42">
        <v>895.092968</v>
      </c>
      <c r="L23" s="41">
        <v>8175.606868</v>
      </c>
      <c r="M23" s="41">
        <v>0</v>
      </c>
      <c r="N23" s="46">
        <v>8175.606868</v>
      </c>
      <c r="O23" s="45">
        <v>869.805</v>
      </c>
      <c r="P23" s="41">
        <v>0</v>
      </c>
      <c r="Q23" s="42">
        <v>869.805</v>
      </c>
      <c r="R23" s="41">
        <v>8612.3405</v>
      </c>
      <c r="S23" s="41">
        <v>0</v>
      </c>
      <c r="T23" s="46">
        <v>8612.3405</v>
      </c>
      <c r="U23" s="27">
        <f>+((K23/Q23)-1)*100</f>
        <v>2.907314627991342</v>
      </c>
      <c r="V23" s="33">
        <f t="shared" si="0"/>
        <v>-5.071021425592736</v>
      </c>
    </row>
    <row r="24" spans="1:22" ht="15">
      <c r="A24" s="43" t="s">
        <v>9</v>
      </c>
      <c r="B24" s="40" t="s">
        <v>42</v>
      </c>
      <c r="C24" s="40" t="s">
        <v>39</v>
      </c>
      <c r="D24" s="40" t="s">
        <v>96</v>
      </c>
      <c r="E24" s="50" t="s">
        <v>260</v>
      </c>
      <c r="F24" s="40" t="s">
        <v>97</v>
      </c>
      <c r="G24" s="40" t="s">
        <v>98</v>
      </c>
      <c r="H24" s="44" t="s">
        <v>99</v>
      </c>
      <c r="I24" s="45">
        <v>1867.1335</v>
      </c>
      <c r="J24" s="41">
        <v>163.8226</v>
      </c>
      <c r="K24" s="42">
        <v>2030.9561</v>
      </c>
      <c r="L24" s="41">
        <v>15371.160889</v>
      </c>
      <c r="M24" s="41">
        <v>1440.682581</v>
      </c>
      <c r="N24" s="46">
        <v>16811.84347</v>
      </c>
      <c r="O24" s="45">
        <v>1226.3724</v>
      </c>
      <c r="P24" s="41">
        <v>138.0572</v>
      </c>
      <c r="Q24" s="42">
        <v>1364.4296</v>
      </c>
      <c r="R24" s="41">
        <v>12318.739271</v>
      </c>
      <c r="S24" s="41">
        <v>1471.65535</v>
      </c>
      <c r="T24" s="46">
        <v>13790.394621</v>
      </c>
      <c r="U24" s="27">
        <f>+((K24/Q24)-1)*100</f>
        <v>48.85019351676336</v>
      </c>
      <c r="V24" s="33">
        <f t="shared" si="0"/>
        <v>21.90980702175804</v>
      </c>
    </row>
    <row r="25" spans="1:22" ht="15">
      <c r="A25" s="43" t="s">
        <v>9</v>
      </c>
      <c r="B25" s="40" t="s">
        <v>42</v>
      </c>
      <c r="C25" s="40" t="s">
        <v>39</v>
      </c>
      <c r="D25" s="40" t="s">
        <v>96</v>
      </c>
      <c r="E25" s="50" t="s">
        <v>100</v>
      </c>
      <c r="F25" s="40" t="s">
        <v>81</v>
      </c>
      <c r="G25" s="40" t="s">
        <v>81</v>
      </c>
      <c r="H25" s="44" t="s">
        <v>101</v>
      </c>
      <c r="I25" s="45">
        <v>195.4416</v>
      </c>
      <c r="J25" s="41">
        <v>79.8304</v>
      </c>
      <c r="K25" s="42">
        <v>275.272</v>
      </c>
      <c r="L25" s="41">
        <v>1954.818237</v>
      </c>
      <c r="M25" s="41">
        <v>746.740245</v>
      </c>
      <c r="N25" s="46">
        <v>2701.558482</v>
      </c>
      <c r="O25" s="45">
        <v>224.1906</v>
      </c>
      <c r="P25" s="41">
        <v>87.4315</v>
      </c>
      <c r="Q25" s="42">
        <v>311.6221</v>
      </c>
      <c r="R25" s="41">
        <v>1976.385052</v>
      </c>
      <c r="S25" s="41">
        <v>856.645283</v>
      </c>
      <c r="T25" s="46">
        <v>2833.030335</v>
      </c>
      <c r="U25" s="27">
        <f>+((K25/Q25)-1)*100</f>
        <v>-11.664801694103211</v>
      </c>
      <c r="V25" s="33">
        <f t="shared" si="0"/>
        <v>-4.6406793240355455</v>
      </c>
    </row>
    <row r="26" spans="1:22" ht="15">
      <c r="A26" s="43" t="s">
        <v>9</v>
      </c>
      <c r="B26" s="40" t="s">
        <v>42</v>
      </c>
      <c r="C26" s="40" t="s">
        <v>39</v>
      </c>
      <c r="D26" s="40" t="s">
        <v>102</v>
      </c>
      <c r="E26" s="50" t="s">
        <v>261</v>
      </c>
      <c r="F26" s="40" t="s">
        <v>51</v>
      </c>
      <c r="G26" s="40" t="s">
        <v>103</v>
      </c>
      <c r="H26" s="44" t="s">
        <v>104</v>
      </c>
      <c r="I26" s="45">
        <v>210.71907</v>
      </c>
      <c r="J26" s="41">
        <v>61.75979</v>
      </c>
      <c r="K26" s="42">
        <v>272.47886</v>
      </c>
      <c r="L26" s="41">
        <v>2248.12061</v>
      </c>
      <c r="M26" s="41">
        <v>620.57494</v>
      </c>
      <c r="N26" s="46">
        <v>2868.69555</v>
      </c>
      <c r="O26" s="45">
        <v>213.38512</v>
      </c>
      <c r="P26" s="41">
        <v>83.5937</v>
      </c>
      <c r="Q26" s="42">
        <v>296.97882</v>
      </c>
      <c r="R26" s="41">
        <v>1868.90677</v>
      </c>
      <c r="S26" s="41">
        <v>729.83496</v>
      </c>
      <c r="T26" s="46">
        <v>2598.74173</v>
      </c>
      <c r="U26" s="27">
        <f>+((K26/Q26)-1)*100</f>
        <v>-8.249733095444311</v>
      </c>
      <c r="V26" s="33">
        <f t="shared" si="0"/>
        <v>10.38786643873224</v>
      </c>
    </row>
    <row r="27" spans="1:22" ht="15">
      <c r="A27" s="43" t="s">
        <v>9</v>
      </c>
      <c r="B27" s="40" t="s">
        <v>42</v>
      </c>
      <c r="C27" s="40" t="s">
        <v>39</v>
      </c>
      <c r="D27" s="40" t="s">
        <v>105</v>
      </c>
      <c r="E27" s="40" t="s">
        <v>106</v>
      </c>
      <c r="F27" s="40" t="s">
        <v>20</v>
      </c>
      <c r="G27" s="40" t="s">
        <v>107</v>
      </c>
      <c r="H27" s="44" t="s">
        <v>108</v>
      </c>
      <c r="I27" s="45">
        <v>0</v>
      </c>
      <c r="J27" s="41">
        <v>17.34223</v>
      </c>
      <c r="K27" s="42">
        <v>17.34223</v>
      </c>
      <c r="L27" s="41">
        <v>0</v>
      </c>
      <c r="M27" s="41">
        <v>124.402453</v>
      </c>
      <c r="N27" s="46">
        <v>124.402453</v>
      </c>
      <c r="O27" s="45">
        <v>0</v>
      </c>
      <c r="P27" s="41">
        <v>0</v>
      </c>
      <c r="Q27" s="42">
        <v>0</v>
      </c>
      <c r="R27" s="41">
        <v>0</v>
      </c>
      <c r="S27" s="41">
        <v>0</v>
      </c>
      <c r="T27" s="46">
        <v>0</v>
      </c>
      <c r="U27" s="38" t="s">
        <v>29</v>
      </c>
      <c r="V27" s="39" t="s">
        <v>29</v>
      </c>
    </row>
    <row r="28" spans="1:22" ht="15">
      <c r="A28" s="43" t="s">
        <v>9</v>
      </c>
      <c r="B28" s="40" t="s">
        <v>42</v>
      </c>
      <c r="C28" s="40" t="s">
        <v>39</v>
      </c>
      <c r="D28" s="40" t="s">
        <v>109</v>
      </c>
      <c r="E28" s="40" t="s">
        <v>110</v>
      </c>
      <c r="F28" s="40" t="s">
        <v>111</v>
      </c>
      <c r="G28" s="40" t="s">
        <v>112</v>
      </c>
      <c r="H28" s="44" t="s">
        <v>112</v>
      </c>
      <c r="I28" s="45">
        <v>11.825424</v>
      </c>
      <c r="J28" s="41">
        <v>0</v>
      </c>
      <c r="K28" s="42">
        <v>11.825424</v>
      </c>
      <c r="L28" s="41">
        <v>30.956877</v>
      </c>
      <c r="M28" s="41">
        <v>0</v>
      </c>
      <c r="N28" s="46">
        <v>30.956877</v>
      </c>
      <c r="O28" s="45">
        <v>0</v>
      </c>
      <c r="P28" s="41">
        <v>0</v>
      </c>
      <c r="Q28" s="42">
        <v>0</v>
      </c>
      <c r="R28" s="41">
        <v>0</v>
      </c>
      <c r="S28" s="41">
        <v>0</v>
      </c>
      <c r="T28" s="46">
        <v>0</v>
      </c>
      <c r="U28" s="38" t="s">
        <v>29</v>
      </c>
      <c r="V28" s="39" t="s">
        <v>29</v>
      </c>
    </row>
    <row r="29" spans="1:22" ht="15">
      <c r="A29" s="43" t="s">
        <v>9</v>
      </c>
      <c r="B29" s="40" t="s">
        <v>66</v>
      </c>
      <c r="C29" s="40" t="s">
        <v>39</v>
      </c>
      <c r="D29" s="40" t="s">
        <v>109</v>
      </c>
      <c r="E29" s="40" t="s">
        <v>110</v>
      </c>
      <c r="F29" s="40" t="s">
        <v>111</v>
      </c>
      <c r="G29" s="40" t="s">
        <v>112</v>
      </c>
      <c r="H29" s="44" t="s">
        <v>112</v>
      </c>
      <c r="I29" s="45">
        <v>0</v>
      </c>
      <c r="J29" s="41">
        <v>0</v>
      </c>
      <c r="K29" s="42">
        <v>0</v>
      </c>
      <c r="L29" s="41">
        <v>7.851012</v>
      </c>
      <c r="M29" s="41">
        <v>0</v>
      </c>
      <c r="N29" s="46">
        <v>7.851012</v>
      </c>
      <c r="O29" s="45">
        <v>0</v>
      </c>
      <c r="P29" s="41">
        <v>0</v>
      </c>
      <c r="Q29" s="42">
        <v>0</v>
      </c>
      <c r="R29" s="41">
        <v>0</v>
      </c>
      <c r="S29" s="41">
        <v>0</v>
      </c>
      <c r="T29" s="46">
        <v>0</v>
      </c>
      <c r="U29" s="38" t="s">
        <v>29</v>
      </c>
      <c r="V29" s="39" t="s">
        <v>29</v>
      </c>
    </row>
    <row r="30" spans="1:22" ht="15">
      <c r="A30" s="43" t="s">
        <v>9</v>
      </c>
      <c r="B30" s="40" t="s">
        <v>42</v>
      </c>
      <c r="C30" s="40" t="s">
        <v>39</v>
      </c>
      <c r="D30" s="40" t="s">
        <v>113</v>
      </c>
      <c r="E30" s="40" t="s">
        <v>114</v>
      </c>
      <c r="F30" s="40" t="s">
        <v>20</v>
      </c>
      <c r="G30" s="40" t="s">
        <v>115</v>
      </c>
      <c r="H30" s="44" t="s">
        <v>116</v>
      </c>
      <c r="I30" s="45">
        <v>19.404954</v>
      </c>
      <c r="J30" s="41">
        <v>10.970856</v>
      </c>
      <c r="K30" s="42">
        <v>30.37581</v>
      </c>
      <c r="L30" s="41">
        <v>128.398896</v>
      </c>
      <c r="M30" s="41">
        <v>111.85436</v>
      </c>
      <c r="N30" s="46">
        <v>240.253256</v>
      </c>
      <c r="O30" s="45">
        <v>31.19732</v>
      </c>
      <c r="P30" s="41">
        <v>24.218536</v>
      </c>
      <c r="Q30" s="42">
        <v>55.415856</v>
      </c>
      <c r="R30" s="41">
        <v>365.11785</v>
      </c>
      <c r="S30" s="41">
        <v>180.735408</v>
      </c>
      <c r="T30" s="46">
        <v>545.853258</v>
      </c>
      <c r="U30" s="27">
        <f>+((K30/Q30)-1)*100</f>
        <v>-45.185706415867685</v>
      </c>
      <c r="V30" s="33">
        <f t="shared" si="0"/>
        <v>-55.98574296683964</v>
      </c>
    </row>
    <row r="31" spans="1:22" ht="15">
      <c r="A31" s="43" t="s">
        <v>9</v>
      </c>
      <c r="B31" s="40" t="s">
        <v>42</v>
      </c>
      <c r="C31" s="40" t="s">
        <v>39</v>
      </c>
      <c r="D31" s="40" t="s">
        <v>117</v>
      </c>
      <c r="E31" s="40" t="s">
        <v>123</v>
      </c>
      <c r="F31" s="40" t="s">
        <v>46</v>
      </c>
      <c r="G31" s="40" t="s">
        <v>119</v>
      </c>
      <c r="H31" s="44" t="s">
        <v>122</v>
      </c>
      <c r="I31" s="45">
        <v>41.7879</v>
      </c>
      <c r="J31" s="41">
        <v>96.6252</v>
      </c>
      <c r="K31" s="42">
        <v>138.4131</v>
      </c>
      <c r="L31" s="41">
        <v>604.2007</v>
      </c>
      <c r="M31" s="41">
        <v>792.5063</v>
      </c>
      <c r="N31" s="46">
        <v>1396.707</v>
      </c>
      <c r="O31" s="45">
        <v>99.9488</v>
      </c>
      <c r="P31" s="41">
        <v>68.7848</v>
      </c>
      <c r="Q31" s="42">
        <v>168.7336</v>
      </c>
      <c r="R31" s="41">
        <v>892.3086</v>
      </c>
      <c r="S31" s="41">
        <v>928.6962</v>
      </c>
      <c r="T31" s="46">
        <v>1821.0048</v>
      </c>
      <c r="U31" s="27">
        <f>+((K31/Q31)-1)*100</f>
        <v>-17.969450068036252</v>
      </c>
      <c r="V31" s="33">
        <f t="shared" si="0"/>
        <v>-23.300202174096405</v>
      </c>
    </row>
    <row r="32" spans="1:22" ht="15">
      <c r="A32" s="43" t="s">
        <v>9</v>
      </c>
      <c r="B32" s="40" t="s">
        <v>42</v>
      </c>
      <c r="C32" s="40" t="s">
        <v>39</v>
      </c>
      <c r="D32" s="40" t="s">
        <v>117</v>
      </c>
      <c r="E32" s="50" t="s">
        <v>118</v>
      </c>
      <c r="F32" s="40" t="s">
        <v>46</v>
      </c>
      <c r="G32" s="40" t="s">
        <v>119</v>
      </c>
      <c r="H32" s="44" t="s">
        <v>120</v>
      </c>
      <c r="I32" s="45">
        <v>8.7318</v>
      </c>
      <c r="J32" s="41">
        <v>37.492</v>
      </c>
      <c r="K32" s="42">
        <v>46.2238</v>
      </c>
      <c r="L32" s="41">
        <v>122.8051</v>
      </c>
      <c r="M32" s="41">
        <v>371.8138</v>
      </c>
      <c r="N32" s="46">
        <v>494.6189</v>
      </c>
      <c r="O32" s="45">
        <v>21.4176</v>
      </c>
      <c r="P32" s="41">
        <v>39.8502</v>
      </c>
      <c r="Q32" s="42">
        <v>61.2678</v>
      </c>
      <c r="R32" s="41">
        <v>125.7185</v>
      </c>
      <c r="S32" s="41">
        <v>350.4179</v>
      </c>
      <c r="T32" s="46">
        <v>476.1364</v>
      </c>
      <c r="U32" s="27">
        <f>+((K32/Q32)-1)*100</f>
        <v>-24.55449681561931</v>
      </c>
      <c r="V32" s="33">
        <f t="shared" si="0"/>
        <v>3.881765813325755</v>
      </c>
    </row>
    <row r="33" spans="1:22" ht="15">
      <c r="A33" s="43" t="s">
        <v>9</v>
      </c>
      <c r="B33" s="40" t="s">
        <v>42</v>
      </c>
      <c r="C33" s="40" t="s">
        <v>39</v>
      </c>
      <c r="D33" s="40" t="s">
        <v>117</v>
      </c>
      <c r="E33" s="40" t="s">
        <v>121</v>
      </c>
      <c r="F33" s="40" t="s">
        <v>46</v>
      </c>
      <c r="G33" s="40" t="s">
        <v>119</v>
      </c>
      <c r="H33" s="44" t="s">
        <v>122</v>
      </c>
      <c r="I33" s="45">
        <v>3.9501</v>
      </c>
      <c r="J33" s="41">
        <v>8.8872</v>
      </c>
      <c r="K33" s="42">
        <v>12.8373</v>
      </c>
      <c r="L33" s="41">
        <v>26.7866</v>
      </c>
      <c r="M33" s="41">
        <v>39.0485</v>
      </c>
      <c r="N33" s="46">
        <v>65.8351</v>
      </c>
      <c r="O33" s="45">
        <v>5.5775</v>
      </c>
      <c r="P33" s="41">
        <v>3.7108</v>
      </c>
      <c r="Q33" s="42">
        <v>9.2883</v>
      </c>
      <c r="R33" s="41">
        <v>56.8865</v>
      </c>
      <c r="S33" s="41">
        <v>55.1508</v>
      </c>
      <c r="T33" s="46">
        <v>112.0373</v>
      </c>
      <c r="U33" s="27">
        <f>+((K33/Q33)-1)*100</f>
        <v>38.209360162785465</v>
      </c>
      <c r="V33" s="33">
        <f t="shared" si="0"/>
        <v>-41.23823048216978</v>
      </c>
    </row>
    <row r="34" spans="1:22" ht="15">
      <c r="A34" s="43" t="s">
        <v>9</v>
      </c>
      <c r="B34" s="40" t="s">
        <v>42</v>
      </c>
      <c r="C34" s="40" t="s">
        <v>39</v>
      </c>
      <c r="D34" s="40" t="s">
        <v>124</v>
      </c>
      <c r="E34" s="40" t="s">
        <v>131</v>
      </c>
      <c r="F34" s="40" t="s">
        <v>126</v>
      </c>
      <c r="G34" s="40" t="s">
        <v>127</v>
      </c>
      <c r="H34" s="44" t="s">
        <v>130</v>
      </c>
      <c r="I34" s="45">
        <v>223.1796</v>
      </c>
      <c r="J34" s="41">
        <v>0</v>
      </c>
      <c r="K34" s="42">
        <v>223.1796</v>
      </c>
      <c r="L34" s="41">
        <v>841.952403</v>
      </c>
      <c r="M34" s="41">
        <v>0</v>
      </c>
      <c r="N34" s="46">
        <v>841.952403</v>
      </c>
      <c r="O34" s="45">
        <v>0</v>
      </c>
      <c r="P34" s="41">
        <v>0</v>
      </c>
      <c r="Q34" s="42">
        <v>0</v>
      </c>
      <c r="R34" s="41">
        <v>0</v>
      </c>
      <c r="S34" s="41">
        <v>0</v>
      </c>
      <c r="T34" s="46">
        <v>0</v>
      </c>
      <c r="U34" s="38" t="s">
        <v>29</v>
      </c>
      <c r="V34" s="39" t="s">
        <v>29</v>
      </c>
    </row>
    <row r="35" spans="1:23" s="6" customFormat="1" ht="15">
      <c r="A35" s="43" t="s">
        <v>9</v>
      </c>
      <c r="B35" s="40" t="s">
        <v>42</v>
      </c>
      <c r="C35" s="40" t="s">
        <v>39</v>
      </c>
      <c r="D35" s="40" t="s">
        <v>124</v>
      </c>
      <c r="E35" s="50" t="s">
        <v>129</v>
      </c>
      <c r="F35" s="40" t="s">
        <v>126</v>
      </c>
      <c r="G35" s="40" t="s">
        <v>127</v>
      </c>
      <c r="H35" s="44" t="s">
        <v>130</v>
      </c>
      <c r="I35" s="45">
        <v>0</v>
      </c>
      <c r="J35" s="41">
        <v>0</v>
      </c>
      <c r="K35" s="42">
        <v>0</v>
      </c>
      <c r="L35" s="41">
        <v>566.610737</v>
      </c>
      <c r="M35" s="41">
        <v>0</v>
      </c>
      <c r="N35" s="46">
        <v>566.610737</v>
      </c>
      <c r="O35" s="45">
        <v>0</v>
      </c>
      <c r="P35" s="41">
        <v>0</v>
      </c>
      <c r="Q35" s="42">
        <v>0</v>
      </c>
      <c r="R35" s="41">
        <v>0</v>
      </c>
      <c r="S35" s="41">
        <v>0</v>
      </c>
      <c r="T35" s="46">
        <v>0</v>
      </c>
      <c r="U35" s="38" t="s">
        <v>29</v>
      </c>
      <c r="V35" s="39" t="s">
        <v>29</v>
      </c>
      <c r="W35" s="1"/>
    </row>
    <row r="36" spans="1:22" ht="15">
      <c r="A36" s="43" t="s">
        <v>9</v>
      </c>
      <c r="B36" s="40" t="s">
        <v>42</v>
      </c>
      <c r="C36" s="40" t="s">
        <v>39</v>
      </c>
      <c r="D36" s="40" t="s">
        <v>124</v>
      </c>
      <c r="E36" s="50" t="s">
        <v>125</v>
      </c>
      <c r="F36" s="40" t="s">
        <v>126</v>
      </c>
      <c r="G36" s="40" t="s">
        <v>127</v>
      </c>
      <c r="H36" s="44" t="s">
        <v>128</v>
      </c>
      <c r="I36" s="45">
        <v>0</v>
      </c>
      <c r="J36" s="41">
        <v>0</v>
      </c>
      <c r="K36" s="42">
        <v>0</v>
      </c>
      <c r="L36" s="41">
        <v>0</v>
      </c>
      <c r="M36" s="41">
        <v>0</v>
      </c>
      <c r="N36" s="46">
        <v>0</v>
      </c>
      <c r="O36" s="45">
        <v>0</v>
      </c>
      <c r="P36" s="41">
        <v>0</v>
      </c>
      <c r="Q36" s="42">
        <v>0</v>
      </c>
      <c r="R36" s="41">
        <v>21.0528</v>
      </c>
      <c r="S36" s="41">
        <v>0</v>
      </c>
      <c r="T36" s="46">
        <v>21.0528</v>
      </c>
      <c r="U36" s="38" t="s">
        <v>29</v>
      </c>
      <c r="V36" s="39" t="s">
        <v>29</v>
      </c>
    </row>
    <row r="37" spans="1:22" ht="15">
      <c r="A37" s="43" t="s">
        <v>9</v>
      </c>
      <c r="B37" s="40" t="s">
        <v>42</v>
      </c>
      <c r="C37" s="40" t="s">
        <v>39</v>
      </c>
      <c r="D37" s="40" t="s">
        <v>132</v>
      </c>
      <c r="E37" s="50" t="s">
        <v>262</v>
      </c>
      <c r="F37" s="40" t="s">
        <v>63</v>
      </c>
      <c r="G37" s="40" t="s">
        <v>133</v>
      </c>
      <c r="H37" s="44" t="s">
        <v>134</v>
      </c>
      <c r="I37" s="45">
        <v>1886.46315</v>
      </c>
      <c r="J37" s="41">
        <v>0</v>
      </c>
      <c r="K37" s="42">
        <v>1886.46315</v>
      </c>
      <c r="L37" s="41">
        <v>14758.443391</v>
      </c>
      <c r="M37" s="41">
        <v>0</v>
      </c>
      <c r="N37" s="46">
        <v>14758.443391</v>
      </c>
      <c r="O37" s="45">
        <v>1789.354015</v>
      </c>
      <c r="P37" s="41">
        <v>0</v>
      </c>
      <c r="Q37" s="42">
        <v>1789.354015</v>
      </c>
      <c r="R37" s="41">
        <v>14716.510933</v>
      </c>
      <c r="S37" s="41">
        <v>0</v>
      </c>
      <c r="T37" s="46">
        <v>14716.510933</v>
      </c>
      <c r="U37" s="27">
        <f>+((K37/Q37)-1)*100</f>
        <v>5.427049884256707</v>
      </c>
      <c r="V37" s="33">
        <f t="shared" si="0"/>
        <v>0.2849347796560542</v>
      </c>
    </row>
    <row r="38" spans="1:22" ht="15">
      <c r="A38" s="43" t="s">
        <v>9</v>
      </c>
      <c r="B38" s="40" t="s">
        <v>42</v>
      </c>
      <c r="C38" s="40" t="s">
        <v>39</v>
      </c>
      <c r="D38" s="40" t="s">
        <v>135</v>
      </c>
      <c r="E38" s="40" t="s">
        <v>136</v>
      </c>
      <c r="F38" s="40" t="s">
        <v>81</v>
      </c>
      <c r="G38" s="40" t="s">
        <v>81</v>
      </c>
      <c r="H38" s="44" t="s">
        <v>137</v>
      </c>
      <c r="I38" s="45">
        <v>0</v>
      </c>
      <c r="J38" s="41">
        <v>32.96371</v>
      </c>
      <c r="K38" s="42">
        <v>32.96371</v>
      </c>
      <c r="L38" s="41">
        <v>0</v>
      </c>
      <c r="M38" s="41">
        <v>162.94897</v>
      </c>
      <c r="N38" s="46">
        <v>162.94897</v>
      </c>
      <c r="O38" s="45">
        <v>0</v>
      </c>
      <c r="P38" s="41">
        <v>0</v>
      </c>
      <c r="Q38" s="42">
        <v>0</v>
      </c>
      <c r="R38" s="41">
        <v>0</v>
      </c>
      <c r="S38" s="41">
        <v>0</v>
      </c>
      <c r="T38" s="46">
        <v>0</v>
      </c>
      <c r="U38" s="38" t="s">
        <v>29</v>
      </c>
      <c r="V38" s="39" t="s">
        <v>29</v>
      </c>
    </row>
    <row r="39" spans="1:22" ht="15">
      <c r="A39" s="43" t="s">
        <v>9</v>
      </c>
      <c r="B39" s="40" t="s">
        <v>42</v>
      </c>
      <c r="C39" s="40" t="s">
        <v>39</v>
      </c>
      <c r="D39" s="40" t="s">
        <v>138</v>
      </c>
      <c r="E39" s="40" t="s">
        <v>141</v>
      </c>
      <c r="F39" s="40" t="s">
        <v>81</v>
      </c>
      <c r="G39" s="40" t="s">
        <v>81</v>
      </c>
      <c r="H39" s="44" t="s">
        <v>140</v>
      </c>
      <c r="I39" s="45">
        <v>96.47874</v>
      </c>
      <c r="J39" s="41">
        <v>92.64175</v>
      </c>
      <c r="K39" s="42">
        <v>189.12049</v>
      </c>
      <c r="L39" s="41">
        <v>763.26601</v>
      </c>
      <c r="M39" s="41">
        <v>741.70401</v>
      </c>
      <c r="N39" s="46">
        <v>1504.97002</v>
      </c>
      <c r="O39" s="45">
        <v>19.63052</v>
      </c>
      <c r="P39" s="41">
        <v>37.451804</v>
      </c>
      <c r="Q39" s="42">
        <v>57.082324</v>
      </c>
      <c r="R39" s="41">
        <v>407.785765</v>
      </c>
      <c r="S39" s="41">
        <v>553.644423</v>
      </c>
      <c r="T39" s="46">
        <v>961.430188</v>
      </c>
      <c r="U39" s="38" t="s">
        <v>29</v>
      </c>
      <c r="V39" s="33">
        <f t="shared" si="0"/>
        <v>56.53450856693922</v>
      </c>
    </row>
    <row r="40" spans="1:22" ht="15">
      <c r="A40" s="43" t="s">
        <v>9</v>
      </c>
      <c r="B40" s="40" t="s">
        <v>42</v>
      </c>
      <c r="C40" s="40" t="s">
        <v>39</v>
      </c>
      <c r="D40" s="40" t="s">
        <v>138</v>
      </c>
      <c r="E40" s="40" t="s">
        <v>257</v>
      </c>
      <c r="F40" s="40" t="s">
        <v>81</v>
      </c>
      <c r="G40" s="40" t="s">
        <v>81</v>
      </c>
      <c r="H40" s="44" t="s">
        <v>140</v>
      </c>
      <c r="I40" s="45">
        <v>0</v>
      </c>
      <c r="J40" s="41">
        <v>0</v>
      </c>
      <c r="K40" s="42">
        <v>0</v>
      </c>
      <c r="L40" s="41">
        <v>0</v>
      </c>
      <c r="M40" s="41">
        <v>0</v>
      </c>
      <c r="N40" s="46">
        <v>0</v>
      </c>
      <c r="O40" s="45">
        <v>14.527899</v>
      </c>
      <c r="P40" s="41">
        <v>29.655844</v>
      </c>
      <c r="Q40" s="42">
        <v>44.183743</v>
      </c>
      <c r="R40" s="41">
        <v>36.297773</v>
      </c>
      <c r="S40" s="41">
        <v>59.524864</v>
      </c>
      <c r="T40" s="46">
        <v>95.822637</v>
      </c>
      <c r="U40" s="38" t="s">
        <v>29</v>
      </c>
      <c r="V40" s="39" t="s">
        <v>29</v>
      </c>
    </row>
    <row r="41" spans="1:22" ht="15">
      <c r="A41" s="43" t="s">
        <v>9</v>
      </c>
      <c r="B41" s="40" t="s">
        <v>42</v>
      </c>
      <c r="C41" s="40" t="s">
        <v>39</v>
      </c>
      <c r="D41" s="40" t="s">
        <v>138</v>
      </c>
      <c r="E41" s="40" t="s">
        <v>139</v>
      </c>
      <c r="F41" s="40" t="s">
        <v>81</v>
      </c>
      <c r="G41" s="40" t="s">
        <v>81</v>
      </c>
      <c r="H41" s="44" t="s">
        <v>140</v>
      </c>
      <c r="I41" s="45">
        <v>0</v>
      </c>
      <c r="J41" s="41">
        <v>0</v>
      </c>
      <c r="K41" s="42">
        <v>0</v>
      </c>
      <c r="L41" s="41">
        <v>0</v>
      </c>
      <c r="M41" s="41">
        <v>0</v>
      </c>
      <c r="N41" s="46">
        <v>0</v>
      </c>
      <c r="O41" s="45">
        <v>3.601637</v>
      </c>
      <c r="P41" s="41">
        <v>7.063358</v>
      </c>
      <c r="Q41" s="42">
        <v>10.664995</v>
      </c>
      <c r="R41" s="41">
        <v>55.947813</v>
      </c>
      <c r="S41" s="41">
        <v>62.363249</v>
      </c>
      <c r="T41" s="46">
        <v>118.311062</v>
      </c>
      <c r="U41" s="38" t="s">
        <v>29</v>
      </c>
      <c r="V41" s="39" t="s">
        <v>29</v>
      </c>
    </row>
    <row r="42" spans="1:22" ht="15">
      <c r="A42" s="43" t="s">
        <v>9</v>
      </c>
      <c r="B42" s="40" t="s">
        <v>42</v>
      </c>
      <c r="C42" s="40" t="s">
        <v>39</v>
      </c>
      <c r="D42" s="40" t="s">
        <v>138</v>
      </c>
      <c r="E42" s="40" t="s">
        <v>142</v>
      </c>
      <c r="F42" s="40" t="s">
        <v>81</v>
      </c>
      <c r="G42" s="40" t="s">
        <v>81</v>
      </c>
      <c r="H42" s="44" t="s">
        <v>140</v>
      </c>
      <c r="I42" s="45">
        <v>0</v>
      </c>
      <c r="J42" s="41">
        <v>0</v>
      </c>
      <c r="K42" s="42">
        <v>0</v>
      </c>
      <c r="L42" s="41">
        <v>0</v>
      </c>
      <c r="M42" s="41">
        <v>0</v>
      </c>
      <c r="N42" s="46">
        <v>0</v>
      </c>
      <c r="O42" s="45">
        <v>19.851633</v>
      </c>
      <c r="P42" s="41">
        <v>22.050223</v>
      </c>
      <c r="Q42" s="42">
        <v>41.901856</v>
      </c>
      <c r="R42" s="41">
        <v>129.296659</v>
      </c>
      <c r="S42" s="41">
        <v>225.991891</v>
      </c>
      <c r="T42" s="46">
        <v>355.288549</v>
      </c>
      <c r="U42" s="38" t="s">
        <v>29</v>
      </c>
      <c r="V42" s="39" t="s">
        <v>29</v>
      </c>
    </row>
    <row r="43" spans="1:22" ht="15">
      <c r="A43" s="43" t="s">
        <v>9</v>
      </c>
      <c r="B43" s="40" t="s">
        <v>42</v>
      </c>
      <c r="C43" s="40" t="s">
        <v>39</v>
      </c>
      <c r="D43" s="40" t="s">
        <v>138</v>
      </c>
      <c r="E43" s="40" t="s">
        <v>143</v>
      </c>
      <c r="F43" s="40" t="s">
        <v>81</v>
      </c>
      <c r="G43" s="40" t="s">
        <v>81</v>
      </c>
      <c r="H43" s="44" t="s">
        <v>140</v>
      </c>
      <c r="I43" s="45">
        <v>0</v>
      </c>
      <c r="J43" s="41">
        <v>0</v>
      </c>
      <c r="K43" s="42">
        <v>0</v>
      </c>
      <c r="L43" s="41">
        <v>0</v>
      </c>
      <c r="M43" s="41">
        <v>0</v>
      </c>
      <c r="N43" s="46">
        <v>0</v>
      </c>
      <c r="O43" s="45">
        <v>0</v>
      </c>
      <c r="P43" s="41">
        <v>0</v>
      </c>
      <c r="Q43" s="42">
        <v>0</v>
      </c>
      <c r="R43" s="41">
        <v>1.457</v>
      </c>
      <c r="S43" s="41">
        <v>1.47201</v>
      </c>
      <c r="T43" s="46">
        <v>2.92901</v>
      </c>
      <c r="U43" s="38" t="s">
        <v>29</v>
      </c>
      <c r="V43" s="39" t="s">
        <v>29</v>
      </c>
    </row>
    <row r="44" spans="1:22" ht="15">
      <c r="A44" s="43" t="s">
        <v>9</v>
      </c>
      <c r="B44" s="40" t="s">
        <v>42</v>
      </c>
      <c r="C44" s="40" t="s">
        <v>39</v>
      </c>
      <c r="D44" s="40" t="s">
        <v>138</v>
      </c>
      <c r="E44" s="40" t="s">
        <v>144</v>
      </c>
      <c r="F44" s="40" t="s">
        <v>81</v>
      </c>
      <c r="G44" s="40" t="s">
        <v>81</v>
      </c>
      <c r="H44" s="44" t="s">
        <v>140</v>
      </c>
      <c r="I44" s="45">
        <v>0</v>
      </c>
      <c r="J44" s="41">
        <v>0</v>
      </c>
      <c r="K44" s="42">
        <v>0</v>
      </c>
      <c r="L44" s="41">
        <v>0</v>
      </c>
      <c r="M44" s="41">
        <v>0</v>
      </c>
      <c r="N44" s="46">
        <v>0</v>
      </c>
      <c r="O44" s="45">
        <v>0.740675</v>
      </c>
      <c r="P44" s="41">
        <v>0.86734</v>
      </c>
      <c r="Q44" s="42">
        <v>1.608015</v>
      </c>
      <c r="R44" s="41">
        <v>31.653793</v>
      </c>
      <c r="S44" s="41">
        <v>71.841079</v>
      </c>
      <c r="T44" s="46">
        <v>103.494872</v>
      </c>
      <c r="U44" s="38" t="s">
        <v>29</v>
      </c>
      <c r="V44" s="39" t="s">
        <v>29</v>
      </c>
    </row>
    <row r="45" spans="1:22" ht="15">
      <c r="A45" s="43" t="s">
        <v>9</v>
      </c>
      <c r="B45" s="40" t="s">
        <v>42</v>
      </c>
      <c r="C45" s="40" t="s">
        <v>39</v>
      </c>
      <c r="D45" s="40" t="s">
        <v>138</v>
      </c>
      <c r="E45" s="40" t="s">
        <v>145</v>
      </c>
      <c r="F45" s="40" t="s">
        <v>81</v>
      </c>
      <c r="G45" s="40" t="s">
        <v>81</v>
      </c>
      <c r="H45" s="44" t="s">
        <v>140</v>
      </c>
      <c r="I45" s="45">
        <v>0</v>
      </c>
      <c r="J45" s="41">
        <v>0</v>
      </c>
      <c r="K45" s="42">
        <v>0</v>
      </c>
      <c r="L45" s="41">
        <v>0</v>
      </c>
      <c r="M45" s="41">
        <v>0</v>
      </c>
      <c r="N45" s="46">
        <v>0</v>
      </c>
      <c r="O45" s="45">
        <v>7.177346</v>
      </c>
      <c r="P45" s="41">
        <v>4.980319</v>
      </c>
      <c r="Q45" s="42">
        <v>12.157664</v>
      </c>
      <c r="R45" s="41">
        <v>36.734645</v>
      </c>
      <c r="S45" s="41">
        <v>35.300994</v>
      </c>
      <c r="T45" s="46">
        <v>72.03564</v>
      </c>
      <c r="U45" s="38" t="s">
        <v>29</v>
      </c>
      <c r="V45" s="39" t="s">
        <v>29</v>
      </c>
    </row>
    <row r="46" spans="1:22" ht="15">
      <c r="A46" s="43" t="s">
        <v>9</v>
      </c>
      <c r="B46" s="40" t="s">
        <v>42</v>
      </c>
      <c r="C46" s="40" t="s">
        <v>39</v>
      </c>
      <c r="D46" s="40" t="s">
        <v>146</v>
      </c>
      <c r="E46" s="40" t="s">
        <v>147</v>
      </c>
      <c r="F46" s="40" t="s">
        <v>20</v>
      </c>
      <c r="G46" s="40" t="s">
        <v>148</v>
      </c>
      <c r="H46" s="44" t="s">
        <v>148</v>
      </c>
      <c r="I46" s="45">
        <v>0</v>
      </c>
      <c r="J46" s="41">
        <v>156.1903</v>
      </c>
      <c r="K46" s="42">
        <v>156.1903</v>
      </c>
      <c r="L46" s="41">
        <v>0</v>
      </c>
      <c r="M46" s="41">
        <v>1893.8206</v>
      </c>
      <c r="N46" s="46">
        <v>1893.8206</v>
      </c>
      <c r="O46" s="45">
        <v>0</v>
      </c>
      <c r="P46" s="41">
        <v>155.4931</v>
      </c>
      <c r="Q46" s="42">
        <v>155.4931</v>
      </c>
      <c r="R46" s="41">
        <v>0</v>
      </c>
      <c r="S46" s="41">
        <v>799.460029</v>
      </c>
      <c r="T46" s="46">
        <v>799.460029</v>
      </c>
      <c r="U46" s="27">
        <f>+((K46/Q46)-1)*100</f>
        <v>0.44838002457987525</v>
      </c>
      <c r="V46" s="39" t="s">
        <v>29</v>
      </c>
    </row>
    <row r="47" spans="1:22" ht="15">
      <c r="A47" s="43" t="s">
        <v>9</v>
      </c>
      <c r="B47" s="40" t="s">
        <v>42</v>
      </c>
      <c r="C47" s="40" t="s">
        <v>39</v>
      </c>
      <c r="D47" s="40" t="s">
        <v>146</v>
      </c>
      <c r="E47" s="40" t="s">
        <v>149</v>
      </c>
      <c r="F47" s="40" t="s">
        <v>20</v>
      </c>
      <c r="G47" s="40" t="s">
        <v>107</v>
      </c>
      <c r="H47" s="44" t="s">
        <v>150</v>
      </c>
      <c r="I47" s="45">
        <v>59.3424</v>
      </c>
      <c r="J47" s="41">
        <v>143.8204</v>
      </c>
      <c r="K47" s="42">
        <v>203.1628</v>
      </c>
      <c r="L47" s="41">
        <v>280.5108</v>
      </c>
      <c r="M47" s="41">
        <v>1305.8079</v>
      </c>
      <c r="N47" s="46">
        <v>1586.3187</v>
      </c>
      <c r="O47" s="45">
        <v>0</v>
      </c>
      <c r="P47" s="41">
        <v>199.9221</v>
      </c>
      <c r="Q47" s="42">
        <v>199.9221</v>
      </c>
      <c r="R47" s="41">
        <v>0</v>
      </c>
      <c r="S47" s="41">
        <v>1832.4664</v>
      </c>
      <c r="T47" s="46">
        <v>1832.4664</v>
      </c>
      <c r="U47" s="27">
        <f>+((K47/Q47)-1)*100</f>
        <v>1.62098137224449</v>
      </c>
      <c r="V47" s="33">
        <f t="shared" si="0"/>
        <v>-13.432590087327112</v>
      </c>
    </row>
    <row r="48" spans="1:22" ht="15">
      <c r="A48" s="43" t="s">
        <v>9</v>
      </c>
      <c r="B48" s="40" t="s">
        <v>42</v>
      </c>
      <c r="C48" s="40" t="s">
        <v>39</v>
      </c>
      <c r="D48" s="40" t="s">
        <v>146</v>
      </c>
      <c r="E48" s="40" t="s">
        <v>151</v>
      </c>
      <c r="F48" s="40" t="s">
        <v>20</v>
      </c>
      <c r="G48" s="40" t="s">
        <v>107</v>
      </c>
      <c r="H48" s="44" t="s">
        <v>150</v>
      </c>
      <c r="I48" s="45">
        <v>1.9971</v>
      </c>
      <c r="J48" s="41">
        <v>5.0023</v>
      </c>
      <c r="K48" s="42">
        <v>6.9994</v>
      </c>
      <c r="L48" s="41">
        <v>13.59</v>
      </c>
      <c r="M48" s="41">
        <v>48.5525</v>
      </c>
      <c r="N48" s="46">
        <v>62.1425</v>
      </c>
      <c r="O48" s="45">
        <v>0</v>
      </c>
      <c r="P48" s="41">
        <v>0</v>
      </c>
      <c r="Q48" s="42">
        <v>0</v>
      </c>
      <c r="R48" s="41">
        <v>0</v>
      </c>
      <c r="S48" s="41">
        <v>0</v>
      </c>
      <c r="T48" s="46">
        <v>0</v>
      </c>
      <c r="U48" s="38" t="s">
        <v>29</v>
      </c>
      <c r="V48" s="39" t="s">
        <v>29</v>
      </c>
    </row>
    <row r="49" spans="1:22" ht="15">
      <c r="A49" s="43" t="s">
        <v>9</v>
      </c>
      <c r="B49" s="40" t="s">
        <v>42</v>
      </c>
      <c r="C49" s="40" t="s">
        <v>39</v>
      </c>
      <c r="D49" s="40" t="s">
        <v>155</v>
      </c>
      <c r="E49" s="40" t="s">
        <v>156</v>
      </c>
      <c r="F49" s="40" t="s">
        <v>111</v>
      </c>
      <c r="G49" s="40" t="s">
        <v>112</v>
      </c>
      <c r="H49" s="44" t="s">
        <v>112</v>
      </c>
      <c r="I49" s="45">
        <v>3238.85425</v>
      </c>
      <c r="J49" s="41">
        <v>0</v>
      </c>
      <c r="K49" s="42">
        <v>3238.85425</v>
      </c>
      <c r="L49" s="41">
        <v>30303.4874</v>
      </c>
      <c r="M49" s="41">
        <v>0</v>
      </c>
      <c r="N49" s="46">
        <v>30303.4874</v>
      </c>
      <c r="O49" s="45">
        <v>3382.92244</v>
      </c>
      <c r="P49" s="41">
        <v>0</v>
      </c>
      <c r="Q49" s="42">
        <v>3382.92244</v>
      </c>
      <c r="R49" s="41">
        <v>33787.60965</v>
      </c>
      <c r="S49" s="41">
        <v>0</v>
      </c>
      <c r="T49" s="46">
        <v>33787.60965</v>
      </c>
      <c r="U49" s="27">
        <f>+((K49/Q49)-1)*100</f>
        <v>-4.258690305651813</v>
      </c>
      <c r="V49" s="33">
        <f t="shared" si="0"/>
        <v>-10.311834089748928</v>
      </c>
    </row>
    <row r="50" spans="1:22" ht="15">
      <c r="A50" s="43" t="s">
        <v>9</v>
      </c>
      <c r="B50" s="40" t="s">
        <v>66</v>
      </c>
      <c r="C50" s="40" t="s">
        <v>39</v>
      </c>
      <c r="D50" s="40" t="s">
        <v>182</v>
      </c>
      <c r="E50" s="40" t="s">
        <v>263</v>
      </c>
      <c r="F50" s="40" t="s">
        <v>21</v>
      </c>
      <c r="G50" s="40" t="s">
        <v>183</v>
      </c>
      <c r="H50" s="44" t="s">
        <v>184</v>
      </c>
      <c r="I50" s="45">
        <v>800.889903</v>
      </c>
      <c r="J50" s="41">
        <v>0</v>
      </c>
      <c r="K50" s="42">
        <v>800.889903</v>
      </c>
      <c r="L50" s="41">
        <v>6712.113254</v>
      </c>
      <c r="M50" s="41">
        <v>0</v>
      </c>
      <c r="N50" s="46">
        <v>6712.113254</v>
      </c>
      <c r="O50" s="45">
        <v>607.319262</v>
      </c>
      <c r="P50" s="41">
        <v>0</v>
      </c>
      <c r="Q50" s="42">
        <v>607.319262</v>
      </c>
      <c r="R50" s="41">
        <v>4557.34422</v>
      </c>
      <c r="S50" s="41">
        <v>0</v>
      </c>
      <c r="T50" s="46">
        <v>4557.34422</v>
      </c>
      <c r="U50" s="27">
        <f>+((K50/Q50)-1)*100</f>
        <v>31.87296256050578</v>
      </c>
      <c r="V50" s="33">
        <f t="shared" si="0"/>
        <v>47.28124385565942</v>
      </c>
    </row>
    <row r="51" spans="1:22" ht="15">
      <c r="A51" s="43" t="s">
        <v>9</v>
      </c>
      <c r="B51" s="40" t="s">
        <v>42</v>
      </c>
      <c r="C51" s="40" t="s">
        <v>39</v>
      </c>
      <c r="D51" s="40" t="s">
        <v>188</v>
      </c>
      <c r="E51" s="40" t="s">
        <v>189</v>
      </c>
      <c r="F51" s="40" t="s">
        <v>46</v>
      </c>
      <c r="G51" s="40" t="s">
        <v>190</v>
      </c>
      <c r="H51" s="44" t="s">
        <v>191</v>
      </c>
      <c r="I51" s="45">
        <v>95.628948</v>
      </c>
      <c r="J51" s="41">
        <v>2.281562</v>
      </c>
      <c r="K51" s="42">
        <v>97.91051</v>
      </c>
      <c r="L51" s="41">
        <v>949.50155</v>
      </c>
      <c r="M51" s="41">
        <v>35.428412</v>
      </c>
      <c r="N51" s="46">
        <v>984.929962</v>
      </c>
      <c r="O51" s="45">
        <v>84.80618</v>
      </c>
      <c r="P51" s="41">
        <v>2.144029</v>
      </c>
      <c r="Q51" s="42">
        <v>86.95021</v>
      </c>
      <c r="R51" s="41">
        <v>605.763082</v>
      </c>
      <c r="S51" s="41">
        <v>15.410662</v>
      </c>
      <c r="T51" s="46">
        <v>621.173744</v>
      </c>
      <c r="U51" s="27">
        <f>+((K51/Q51)-1)*100</f>
        <v>12.605259952793668</v>
      </c>
      <c r="V51" s="33">
        <f t="shared" si="0"/>
        <v>58.55949668085134</v>
      </c>
    </row>
    <row r="52" spans="1:22" ht="15">
      <c r="A52" s="43" t="s">
        <v>9</v>
      </c>
      <c r="B52" s="40" t="s">
        <v>42</v>
      </c>
      <c r="C52" s="40" t="s">
        <v>39</v>
      </c>
      <c r="D52" s="40" t="s">
        <v>178</v>
      </c>
      <c r="E52" s="50" t="s">
        <v>179</v>
      </c>
      <c r="F52" s="40" t="s">
        <v>46</v>
      </c>
      <c r="G52" s="40" t="s">
        <v>74</v>
      </c>
      <c r="H52" s="44" t="s">
        <v>75</v>
      </c>
      <c r="I52" s="45">
        <v>50.888376</v>
      </c>
      <c r="J52" s="41">
        <v>34.405911</v>
      </c>
      <c r="K52" s="42">
        <v>85.294287</v>
      </c>
      <c r="L52" s="41">
        <v>614.967261</v>
      </c>
      <c r="M52" s="41">
        <v>355.494131</v>
      </c>
      <c r="N52" s="46">
        <v>970.461392</v>
      </c>
      <c r="O52" s="45">
        <v>45.69137</v>
      </c>
      <c r="P52" s="41">
        <v>14.196005</v>
      </c>
      <c r="Q52" s="42">
        <v>59.887375</v>
      </c>
      <c r="R52" s="41">
        <v>840.762366</v>
      </c>
      <c r="S52" s="41">
        <v>376.002535</v>
      </c>
      <c r="T52" s="46">
        <v>1216.764901</v>
      </c>
      <c r="U52" s="27">
        <f>+((K52/Q52)-1)*100</f>
        <v>42.424487631992555</v>
      </c>
      <c r="V52" s="33">
        <f t="shared" si="0"/>
        <v>-20.24248963769213</v>
      </c>
    </row>
    <row r="53" spans="1:22" ht="15">
      <c r="A53" s="43" t="s">
        <v>9</v>
      </c>
      <c r="B53" s="40" t="s">
        <v>42</v>
      </c>
      <c r="C53" s="40" t="s">
        <v>39</v>
      </c>
      <c r="D53" s="40" t="s">
        <v>164</v>
      </c>
      <c r="E53" s="40" t="s">
        <v>165</v>
      </c>
      <c r="F53" s="40" t="s">
        <v>20</v>
      </c>
      <c r="G53" s="40" t="s">
        <v>166</v>
      </c>
      <c r="H53" s="44" t="s">
        <v>166</v>
      </c>
      <c r="I53" s="45">
        <v>58.40233</v>
      </c>
      <c r="J53" s="41">
        <v>64.837092</v>
      </c>
      <c r="K53" s="42">
        <v>123.239422</v>
      </c>
      <c r="L53" s="41">
        <v>424.840842</v>
      </c>
      <c r="M53" s="41">
        <v>452.457296</v>
      </c>
      <c r="N53" s="46">
        <v>877.298138</v>
      </c>
      <c r="O53" s="45">
        <v>69.370672</v>
      </c>
      <c r="P53" s="41">
        <v>49.125876</v>
      </c>
      <c r="Q53" s="42">
        <v>118.496548</v>
      </c>
      <c r="R53" s="41">
        <v>457.701886</v>
      </c>
      <c r="S53" s="41">
        <v>376.342682</v>
      </c>
      <c r="T53" s="46">
        <v>834.044567</v>
      </c>
      <c r="U53" s="27">
        <f>+((K53/Q53)-1)*100</f>
        <v>4.002541913710433</v>
      </c>
      <c r="V53" s="33">
        <f t="shared" si="0"/>
        <v>5.186002368624032</v>
      </c>
    </row>
    <row r="54" spans="1:22" ht="15">
      <c r="A54" s="43" t="s">
        <v>9</v>
      </c>
      <c r="B54" s="40" t="s">
        <v>42</v>
      </c>
      <c r="C54" s="40" t="s">
        <v>43</v>
      </c>
      <c r="D54" s="40" t="s">
        <v>171</v>
      </c>
      <c r="E54" s="40" t="s">
        <v>172</v>
      </c>
      <c r="F54" s="40" t="s">
        <v>97</v>
      </c>
      <c r="G54" s="40" t="s">
        <v>173</v>
      </c>
      <c r="H54" s="44" t="s">
        <v>174</v>
      </c>
      <c r="I54" s="45">
        <v>58.80561</v>
      </c>
      <c r="J54" s="41">
        <v>0</v>
      </c>
      <c r="K54" s="42">
        <v>58.80561</v>
      </c>
      <c r="L54" s="41">
        <v>695.96781</v>
      </c>
      <c r="M54" s="41">
        <v>0</v>
      </c>
      <c r="N54" s="46">
        <v>695.96781</v>
      </c>
      <c r="O54" s="45">
        <v>12.877767</v>
      </c>
      <c r="P54" s="41">
        <v>0</v>
      </c>
      <c r="Q54" s="42">
        <v>12.877767</v>
      </c>
      <c r="R54" s="41">
        <v>418.129658</v>
      </c>
      <c r="S54" s="41">
        <v>0</v>
      </c>
      <c r="T54" s="46">
        <v>418.129658</v>
      </c>
      <c r="U54" s="38" t="s">
        <v>29</v>
      </c>
      <c r="V54" s="33">
        <f t="shared" si="0"/>
        <v>66.44784618459185</v>
      </c>
    </row>
    <row r="55" spans="1:22" ht="15">
      <c r="A55" s="43" t="s">
        <v>9</v>
      </c>
      <c r="B55" s="40" t="s">
        <v>42</v>
      </c>
      <c r="C55" s="40" t="s">
        <v>43</v>
      </c>
      <c r="D55" s="40" t="s">
        <v>167</v>
      </c>
      <c r="E55" s="40" t="s">
        <v>168</v>
      </c>
      <c r="F55" s="40" t="s">
        <v>46</v>
      </c>
      <c r="G55" s="40" t="s">
        <v>169</v>
      </c>
      <c r="H55" s="44" t="s">
        <v>170</v>
      </c>
      <c r="I55" s="45">
        <v>78.4</v>
      </c>
      <c r="J55" s="41">
        <v>0</v>
      </c>
      <c r="K55" s="42">
        <v>78.4</v>
      </c>
      <c r="L55" s="41">
        <v>606.92</v>
      </c>
      <c r="M55" s="41">
        <v>0</v>
      </c>
      <c r="N55" s="46">
        <v>606.92</v>
      </c>
      <c r="O55" s="45">
        <v>5.365</v>
      </c>
      <c r="P55" s="41">
        <v>0</v>
      </c>
      <c r="Q55" s="42">
        <v>5.365</v>
      </c>
      <c r="R55" s="41">
        <v>337.848024</v>
      </c>
      <c r="S55" s="41">
        <v>0</v>
      </c>
      <c r="T55" s="46">
        <v>337.848024</v>
      </c>
      <c r="U55" s="38" t="s">
        <v>29</v>
      </c>
      <c r="V55" s="33">
        <f t="shared" si="0"/>
        <v>79.64290357962844</v>
      </c>
    </row>
    <row r="56" spans="1:22" ht="15">
      <c r="A56" s="43" t="s">
        <v>9</v>
      </c>
      <c r="B56" s="40" t="s">
        <v>42</v>
      </c>
      <c r="C56" s="40" t="s">
        <v>39</v>
      </c>
      <c r="D56" s="40" t="s">
        <v>161</v>
      </c>
      <c r="E56" s="40" t="s">
        <v>162</v>
      </c>
      <c r="F56" s="40" t="s">
        <v>61</v>
      </c>
      <c r="G56" s="40" t="s">
        <v>163</v>
      </c>
      <c r="H56" s="44" t="s">
        <v>163</v>
      </c>
      <c r="I56" s="45">
        <v>0</v>
      </c>
      <c r="J56" s="41">
        <v>64.231874</v>
      </c>
      <c r="K56" s="42">
        <v>64.231874</v>
      </c>
      <c r="L56" s="41">
        <v>16.239632</v>
      </c>
      <c r="M56" s="41">
        <v>521.547309</v>
      </c>
      <c r="N56" s="46">
        <v>537.786942</v>
      </c>
      <c r="O56" s="45">
        <v>36.1186</v>
      </c>
      <c r="P56" s="41">
        <v>28.38013</v>
      </c>
      <c r="Q56" s="42">
        <v>64.49873</v>
      </c>
      <c r="R56" s="41">
        <v>368.363805</v>
      </c>
      <c r="S56" s="41">
        <v>263.94405</v>
      </c>
      <c r="T56" s="46">
        <v>632.307855</v>
      </c>
      <c r="U56" s="27">
        <f>+((K56/Q56)-1)*100</f>
        <v>-0.41373837903473376</v>
      </c>
      <c r="V56" s="33">
        <f t="shared" si="0"/>
        <v>-14.948559036958365</v>
      </c>
    </row>
    <row r="57" spans="1:22" ht="15">
      <c r="A57" s="43" t="s">
        <v>9</v>
      </c>
      <c r="B57" s="40" t="s">
        <v>66</v>
      </c>
      <c r="C57" s="40" t="s">
        <v>43</v>
      </c>
      <c r="D57" s="40" t="s">
        <v>185</v>
      </c>
      <c r="E57" s="40" t="s">
        <v>186</v>
      </c>
      <c r="F57" s="40" t="s">
        <v>61</v>
      </c>
      <c r="G57" s="40" t="s">
        <v>61</v>
      </c>
      <c r="H57" s="44" t="s">
        <v>187</v>
      </c>
      <c r="I57" s="45">
        <v>0</v>
      </c>
      <c r="J57" s="41">
        <v>0</v>
      </c>
      <c r="K57" s="42">
        <v>0</v>
      </c>
      <c r="L57" s="41">
        <v>113.21933</v>
      </c>
      <c r="M57" s="41">
        <v>0</v>
      </c>
      <c r="N57" s="46">
        <v>113.21933</v>
      </c>
      <c r="O57" s="45">
        <v>0</v>
      </c>
      <c r="P57" s="41">
        <v>0</v>
      </c>
      <c r="Q57" s="42">
        <v>0</v>
      </c>
      <c r="R57" s="41">
        <v>0</v>
      </c>
      <c r="S57" s="41">
        <v>0</v>
      </c>
      <c r="T57" s="46">
        <v>0</v>
      </c>
      <c r="U57" s="38" t="s">
        <v>29</v>
      </c>
      <c r="V57" s="39" t="s">
        <v>29</v>
      </c>
    </row>
    <row r="58" spans="1:22" ht="15">
      <c r="A58" s="43" t="s">
        <v>9</v>
      </c>
      <c r="B58" s="40" t="s">
        <v>42</v>
      </c>
      <c r="C58" s="40" t="s">
        <v>39</v>
      </c>
      <c r="D58" s="40" t="s">
        <v>157</v>
      </c>
      <c r="E58" s="40" t="s">
        <v>158</v>
      </c>
      <c r="F58" s="40" t="s">
        <v>61</v>
      </c>
      <c r="G58" s="40" t="s">
        <v>159</v>
      </c>
      <c r="H58" s="44" t="s">
        <v>160</v>
      </c>
      <c r="I58" s="45">
        <v>16.63992</v>
      </c>
      <c r="J58" s="41">
        <v>0.83396</v>
      </c>
      <c r="K58" s="42">
        <v>17.47388</v>
      </c>
      <c r="L58" s="41">
        <v>107.999747</v>
      </c>
      <c r="M58" s="41">
        <v>2.001046</v>
      </c>
      <c r="N58" s="46">
        <v>110.000793</v>
      </c>
      <c r="O58" s="45">
        <v>4.222951</v>
      </c>
      <c r="P58" s="41">
        <v>0</v>
      </c>
      <c r="Q58" s="42">
        <v>4.222951</v>
      </c>
      <c r="R58" s="41">
        <v>74.694255</v>
      </c>
      <c r="S58" s="41">
        <v>0</v>
      </c>
      <c r="T58" s="46">
        <v>74.694255</v>
      </c>
      <c r="U58" s="38" t="s">
        <v>29</v>
      </c>
      <c r="V58" s="33">
        <f t="shared" si="0"/>
        <v>47.26807704287299</v>
      </c>
    </row>
    <row r="59" spans="1:22" ht="15">
      <c r="A59" s="43" t="s">
        <v>9</v>
      </c>
      <c r="B59" s="40" t="s">
        <v>42</v>
      </c>
      <c r="C59" s="40" t="s">
        <v>43</v>
      </c>
      <c r="D59" s="40" t="s">
        <v>152</v>
      </c>
      <c r="E59" s="40" t="s">
        <v>153</v>
      </c>
      <c r="F59" s="40" t="s">
        <v>97</v>
      </c>
      <c r="G59" s="40" t="s">
        <v>97</v>
      </c>
      <c r="H59" s="44" t="s">
        <v>154</v>
      </c>
      <c r="I59" s="45">
        <v>67.4268</v>
      </c>
      <c r="J59" s="41">
        <v>0</v>
      </c>
      <c r="K59" s="42">
        <v>67.4268</v>
      </c>
      <c r="L59" s="41">
        <v>76.8544</v>
      </c>
      <c r="M59" s="41">
        <v>0</v>
      </c>
      <c r="N59" s="46">
        <v>76.8544</v>
      </c>
      <c r="O59" s="45">
        <v>0</v>
      </c>
      <c r="P59" s="41">
        <v>0</v>
      </c>
      <c r="Q59" s="42">
        <v>0</v>
      </c>
      <c r="R59" s="41">
        <v>0</v>
      </c>
      <c r="S59" s="41">
        <v>0</v>
      </c>
      <c r="T59" s="46">
        <v>0</v>
      </c>
      <c r="U59" s="38" t="s">
        <v>29</v>
      </c>
      <c r="V59" s="39" t="s">
        <v>29</v>
      </c>
    </row>
    <row r="60" spans="1:22" ht="15">
      <c r="A60" s="43" t="s">
        <v>9</v>
      </c>
      <c r="B60" s="40" t="s">
        <v>42</v>
      </c>
      <c r="C60" s="40" t="s">
        <v>39</v>
      </c>
      <c r="D60" s="40" t="s">
        <v>271</v>
      </c>
      <c r="E60" s="40" t="s">
        <v>272</v>
      </c>
      <c r="F60" s="40" t="s">
        <v>97</v>
      </c>
      <c r="G60" s="40" t="s">
        <v>97</v>
      </c>
      <c r="H60" s="44" t="s">
        <v>273</v>
      </c>
      <c r="I60" s="45">
        <v>66.637681</v>
      </c>
      <c r="J60" s="41">
        <v>0</v>
      </c>
      <c r="K60" s="42">
        <v>66.637681</v>
      </c>
      <c r="L60" s="41">
        <v>66.637681</v>
      </c>
      <c r="M60" s="41">
        <v>0</v>
      </c>
      <c r="N60" s="46">
        <v>66.637681</v>
      </c>
      <c r="O60" s="45">
        <v>0</v>
      </c>
      <c r="P60" s="41">
        <v>0</v>
      </c>
      <c r="Q60" s="42">
        <v>0</v>
      </c>
      <c r="R60" s="41">
        <v>0</v>
      </c>
      <c r="S60" s="41">
        <v>0</v>
      </c>
      <c r="T60" s="46">
        <v>0</v>
      </c>
      <c r="U60" s="38" t="s">
        <v>29</v>
      </c>
      <c r="V60" s="39" t="s">
        <v>29</v>
      </c>
    </row>
    <row r="61" spans="1:22" ht="15">
      <c r="A61" s="43" t="s">
        <v>9</v>
      </c>
      <c r="B61" s="40" t="s">
        <v>42</v>
      </c>
      <c r="C61" s="40" t="s">
        <v>43</v>
      </c>
      <c r="D61" s="40" t="s">
        <v>175</v>
      </c>
      <c r="E61" s="40" t="s">
        <v>176</v>
      </c>
      <c r="F61" s="40" t="s">
        <v>97</v>
      </c>
      <c r="G61" s="40" t="s">
        <v>97</v>
      </c>
      <c r="H61" s="44" t="s">
        <v>177</v>
      </c>
      <c r="I61" s="45">
        <v>11.634</v>
      </c>
      <c r="J61" s="41">
        <v>0</v>
      </c>
      <c r="K61" s="42">
        <v>11.634</v>
      </c>
      <c r="L61" s="41">
        <v>27.46133</v>
      </c>
      <c r="M61" s="41">
        <v>0</v>
      </c>
      <c r="N61" s="46">
        <v>27.46133</v>
      </c>
      <c r="O61" s="45">
        <v>0</v>
      </c>
      <c r="P61" s="41">
        <v>0</v>
      </c>
      <c r="Q61" s="42">
        <v>0</v>
      </c>
      <c r="R61" s="41">
        <v>0</v>
      </c>
      <c r="S61" s="41">
        <v>0</v>
      </c>
      <c r="T61" s="46">
        <v>0</v>
      </c>
      <c r="U61" s="38" t="s">
        <v>29</v>
      </c>
      <c r="V61" s="39" t="s">
        <v>29</v>
      </c>
    </row>
    <row r="62" spans="1:22" ht="15">
      <c r="A62" s="43" t="s">
        <v>9</v>
      </c>
      <c r="B62" s="40" t="s">
        <v>42</v>
      </c>
      <c r="C62" s="40" t="s">
        <v>43</v>
      </c>
      <c r="D62" s="40" t="s">
        <v>180</v>
      </c>
      <c r="E62" s="40" t="s">
        <v>181</v>
      </c>
      <c r="F62" s="40" t="s">
        <v>46</v>
      </c>
      <c r="G62" s="40" t="s">
        <v>47</v>
      </c>
      <c r="H62" s="44" t="s">
        <v>48</v>
      </c>
      <c r="I62" s="45">
        <v>0</v>
      </c>
      <c r="J62" s="41">
        <v>6.555882</v>
      </c>
      <c r="K62" s="42">
        <v>6.555882</v>
      </c>
      <c r="L62" s="41">
        <v>0</v>
      </c>
      <c r="M62" s="41">
        <v>19.179261</v>
      </c>
      <c r="N62" s="46">
        <v>19.179261</v>
      </c>
      <c r="O62" s="45">
        <v>0</v>
      </c>
      <c r="P62" s="41">
        <v>4.0287</v>
      </c>
      <c r="Q62" s="42">
        <v>4.0287</v>
      </c>
      <c r="R62" s="41">
        <v>6.02444</v>
      </c>
      <c r="S62" s="41">
        <v>35.837506</v>
      </c>
      <c r="T62" s="46">
        <v>41.861946</v>
      </c>
      <c r="U62" s="27">
        <f>+((K62/Q62)-1)*100</f>
        <v>62.72946608086978</v>
      </c>
      <c r="V62" s="33">
        <f t="shared" si="0"/>
        <v>-54.1844972997672</v>
      </c>
    </row>
    <row r="63" spans="1:22" ht="15">
      <c r="A63" s="43" t="s">
        <v>9</v>
      </c>
      <c r="B63" s="40" t="s">
        <v>42</v>
      </c>
      <c r="C63" s="40" t="s">
        <v>39</v>
      </c>
      <c r="D63" s="40" t="s">
        <v>192</v>
      </c>
      <c r="E63" s="40" t="s">
        <v>195</v>
      </c>
      <c r="F63" s="40" t="s">
        <v>61</v>
      </c>
      <c r="G63" s="40" t="s">
        <v>60</v>
      </c>
      <c r="H63" s="44" t="s">
        <v>196</v>
      </c>
      <c r="I63" s="45">
        <v>52.850553</v>
      </c>
      <c r="J63" s="41">
        <v>0</v>
      </c>
      <c r="K63" s="42">
        <v>52.850553</v>
      </c>
      <c r="L63" s="41">
        <v>216.643842</v>
      </c>
      <c r="M63" s="41">
        <v>0</v>
      </c>
      <c r="N63" s="46">
        <v>216.643842</v>
      </c>
      <c r="O63" s="45">
        <v>0</v>
      </c>
      <c r="P63" s="41">
        <v>0</v>
      </c>
      <c r="Q63" s="42">
        <v>0</v>
      </c>
      <c r="R63" s="41">
        <v>0</v>
      </c>
      <c r="S63" s="41">
        <v>0</v>
      </c>
      <c r="T63" s="46">
        <v>0</v>
      </c>
      <c r="U63" s="38" t="s">
        <v>29</v>
      </c>
      <c r="V63" s="39" t="s">
        <v>29</v>
      </c>
    </row>
    <row r="64" spans="1:22" ht="15">
      <c r="A64" s="43" t="s">
        <v>9</v>
      </c>
      <c r="B64" s="40" t="s">
        <v>42</v>
      </c>
      <c r="C64" s="40" t="s">
        <v>39</v>
      </c>
      <c r="D64" s="40" t="s">
        <v>192</v>
      </c>
      <c r="E64" s="40" t="s">
        <v>193</v>
      </c>
      <c r="F64" s="40" t="s">
        <v>61</v>
      </c>
      <c r="G64" s="40" t="s">
        <v>60</v>
      </c>
      <c r="H64" s="44" t="s">
        <v>194</v>
      </c>
      <c r="I64" s="45">
        <v>0</v>
      </c>
      <c r="J64" s="41">
        <v>0</v>
      </c>
      <c r="K64" s="42">
        <v>0</v>
      </c>
      <c r="L64" s="41">
        <v>75.472176</v>
      </c>
      <c r="M64" s="41">
        <v>0</v>
      </c>
      <c r="N64" s="46">
        <v>75.472176</v>
      </c>
      <c r="O64" s="45">
        <v>42.422476</v>
      </c>
      <c r="P64" s="41">
        <v>0</v>
      </c>
      <c r="Q64" s="42">
        <v>42.422476</v>
      </c>
      <c r="R64" s="41">
        <v>210.407674</v>
      </c>
      <c r="S64" s="41">
        <v>0</v>
      </c>
      <c r="T64" s="46">
        <v>210.407674</v>
      </c>
      <c r="U64" s="38" t="s">
        <v>29</v>
      </c>
      <c r="V64" s="33">
        <f t="shared" si="0"/>
        <v>-64.13050219831811</v>
      </c>
    </row>
    <row r="65" spans="1:22" ht="15">
      <c r="A65" s="43" t="s">
        <v>9</v>
      </c>
      <c r="B65" s="40" t="s">
        <v>42</v>
      </c>
      <c r="C65" s="40" t="s">
        <v>43</v>
      </c>
      <c r="D65" s="40" t="s">
        <v>201</v>
      </c>
      <c r="E65" s="40" t="s">
        <v>202</v>
      </c>
      <c r="F65" s="40" t="s">
        <v>97</v>
      </c>
      <c r="G65" s="40" t="s">
        <v>97</v>
      </c>
      <c r="H65" s="44" t="s">
        <v>177</v>
      </c>
      <c r="I65" s="45">
        <v>0</v>
      </c>
      <c r="J65" s="41">
        <v>0</v>
      </c>
      <c r="K65" s="42">
        <v>0</v>
      </c>
      <c r="L65" s="41">
        <v>116.711903</v>
      </c>
      <c r="M65" s="41">
        <v>0</v>
      </c>
      <c r="N65" s="46">
        <v>116.711903</v>
      </c>
      <c r="O65" s="45">
        <v>0</v>
      </c>
      <c r="P65" s="41">
        <v>0</v>
      </c>
      <c r="Q65" s="42">
        <v>0</v>
      </c>
      <c r="R65" s="41">
        <v>0</v>
      </c>
      <c r="S65" s="41">
        <v>0</v>
      </c>
      <c r="T65" s="46">
        <v>0</v>
      </c>
      <c r="U65" s="38" t="s">
        <v>29</v>
      </c>
      <c r="V65" s="39" t="s">
        <v>29</v>
      </c>
    </row>
    <row r="66" spans="1:22" ht="15">
      <c r="A66" s="43" t="s">
        <v>9</v>
      </c>
      <c r="B66" s="40" t="s">
        <v>42</v>
      </c>
      <c r="C66" s="40" t="s">
        <v>43</v>
      </c>
      <c r="D66" s="40" t="s">
        <v>199</v>
      </c>
      <c r="E66" s="40" t="s">
        <v>200</v>
      </c>
      <c r="F66" s="40" t="s">
        <v>97</v>
      </c>
      <c r="G66" s="40" t="s">
        <v>97</v>
      </c>
      <c r="H66" s="44" t="s">
        <v>177</v>
      </c>
      <c r="I66" s="45">
        <v>4.68416</v>
      </c>
      <c r="J66" s="41">
        <v>0</v>
      </c>
      <c r="K66" s="42">
        <v>4.68416</v>
      </c>
      <c r="L66" s="41">
        <v>12.143853</v>
      </c>
      <c r="M66" s="41">
        <v>0</v>
      </c>
      <c r="N66" s="46">
        <v>12.143853</v>
      </c>
      <c r="O66" s="45">
        <v>0</v>
      </c>
      <c r="P66" s="41">
        <v>0</v>
      </c>
      <c r="Q66" s="42">
        <v>0</v>
      </c>
      <c r="R66" s="41">
        <v>0</v>
      </c>
      <c r="S66" s="41">
        <v>0</v>
      </c>
      <c r="T66" s="46">
        <v>0</v>
      </c>
      <c r="U66" s="38" t="s">
        <v>29</v>
      </c>
      <c r="V66" s="39" t="s">
        <v>29</v>
      </c>
    </row>
    <row r="67" spans="1:22" ht="15">
      <c r="A67" s="43" t="s">
        <v>9</v>
      </c>
      <c r="B67" s="40" t="s">
        <v>42</v>
      </c>
      <c r="C67" s="40" t="s">
        <v>43</v>
      </c>
      <c r="D67" s="40" t="s">
        <v>197</v>
      </c>
      <c r="E67" s="40" t="s">
        <v>198</v>
      </c>
      <c r="F67" s="40" t="s">
        <v>61</v>
      </c>
      <c r="G67" s="40" t="s">
        <v>159</v>
      </c>
      <c r="H67" s="44" t="s">
        <v>160</v>
      </c>
      <c r="I67" s="45">
        <v>0</v>
      </c>
      <c r="J67" s="41">
        <v>0</v>
      </c>
      <c r="K67" s="42">
        <v>0</v>
      </c>
      <c r="L67" s="41">
        <v>6.002705</v>
      </c>
      <c r="M67" s="41">
        <v>0</v>
      </c>
      <c r="N67" s="46">
        <v>6.002705</v>
      </c>
      <c r="O67" s="45">
        <v>0</v>
      </c>
      <c r="P67" s="41">
        <v>0</v>
      </c>
      <c r="Q67" s="42">
        <v>0</v>
      </c>
      <c r="R67" s="41">
        <v>11.512626</v>
      </c>
      <c r="S67" s="41">
        <v>0</v>
      </c>
      <c r="T67" s="46">
        <v>11.512626</v>
      </c>
      <c r="U67" s="38" t="s">
        <v>29</v>
      </c>
      <c r="V67" s="33">
        <f t="shared" si="0"/>
        <v>-47.85981061141046</v>
      </c>
    </row>
    <row r="68" spans="1:22" ht="15">
      <c r="A68" s="43" t="s">
        <v>9</v>
      </c>
      <c r="B68" s="40" t="s">
        <v>66</v>
      </c>
      <c r="C68" s="40" t="s">
        <v>43</v>
      </c>
      <c r="D68" s="40" t="s">
        <v>203</v>
      </c>
      <c r="E68" s="40" t="s">
        <v>204</v>
      </c>
      <c r="F68" s="40" t="s">
        <v>20</v>
      </c>
      <c r="G68" s="40" t="s">
        <v>205</v>
      </c>
      <c r="H68" s="44" t="s">
        <v>206</v>
      </c>
      <c r="I68" s="45">
        <v>0</v>
      </c>
      <c r="J68" s="41">
        <v>0</v>
      </c>
      <c r="K68" s="42">
        <v>0</v>
      </c>
      <c r="L68" s="41">
        <v>0</v>
      </c>
      <c r="M68" s="41">
        <v>0</v>
      </c>
      <c r="N68" s="46">
        <v>0</v>
      </c>
      <c r="O68" s="45">
        <v>0</v>
      </c>
      <c r="P68" s="41">
        <v>0</v>
      </c>
      <c r="Q68" s="42">
        <v>0</v>
      </c>
      <c r="R68" s="41">
        <v>0.12</v>
      </c>
      <c r="S68" s="41">
        <v>0</v>
      </c>
      <c r="T68" s="46">
        <v>0.12</v>
      </c>
      <c r="U68" s="38" t="s">
        <v>29</v>
      </c>
      <c r="V68" s="39" t="s">
        <v>29</v>
      </c>
    </row>
    <row r="69" spans="1:22" ht="15">
      <c r="A69" s="43" t="s">
        <v>9</v>
      </c>
      <c r="B69" s="40" t="s">
        <v>42</v>
      </c>
      <c r="C69" s="40" t="s">
        <v>39</v>
      </c>
      <c r="D69" s="40" t="s">
        <v>207</v>
      </c>
      <c r="E69" s="40" t="s">
        <v>208</v>
      </c>
      <c r="F69" s="40" t="s">
        <v>81</v>
      </c>
      <c r="G69" s="40" t="s">
        <v>81</v>
      </c>
      <c r="H69" s="44" t="s">
        <v>140</v>
      </c>
      <c r="I69" s="45">
        <v>142.82016</v>
      </c>
      <c r="J69" s="41">
        <v>41.802006</v>
      </c>
      <c r="K69" s="42">
        <v>184.622166</v>
      </c>
      <c r="L69" s="41">
        <v>923.686188</v>
      </c>
      <c r="M69" s="41">
        <v>315.278944</v>
      </c>
      <c r="N69" s="46">
        <v>1238.965132</v>
      </c>
      <c r="O69" s="45">
        <v>117.77311</v>
      </c>
      <c r="P69" s="41">
        <v>61.839558</v>
      </c>
      <c r="Q69" s="42">
        <v>179.612668</v>
      </c>
      <c r="R69" s="41">
        <v>1258.368911</v>
      </c>
      <c r="S69" s="41">
        <v>219.35256</v>
      </c>
      <c r="T69" s="46">
        <v>1477.721471</v>
      </c>
      <c r="U69" s="27">
        <f>+((K69/Q69)-1)*100</f>
        <v>2.7890560592307434</v>
      </c>
      <c r="V69" s="33">
        <f t="shared" si="0"/>
        <v>-16.157059614111812</v>
      </c>
    </row>
    <row r="70" spans="1:22" ht="15">
      <c r="A70" s="43" t="s">
        <v>9</v>
      </c>
      <c r="B70" s="40" t="s">
        <v>42</v>
      </c>
      <c r="C70" s="40" t="s">
        <v>39</v>
      </c>
      <c r="D70" s="40" t="s">
        <v>207</v>
      </c>
      <c r="E70" s="40" t="s">
        <v>209</v>
      </c>
      <c r="F70" s="40" t="s">
        <v>210</v>
      </c>
      <c r="G70" s="40" t="s">
        <v>211</v>
      </c>
      <c r="H70" s="44" t="s">
        <v>209</v>
      </c>
      <c r="I70" s="45">
        <v>70.218304</v>
      </c>
      <c r="J70" s="41">
        <v>24.096166</v>
      </c>
      <c r="K70" s="42">
        <v>94.31447</v>
      </c>
      <c r="L70" s="41">
        <v>806.702507</v>
      </c>
      <c r="M70" s="41">
        <v>274.526166</v>
      </c>
      <c r="N70" s="46">
        <v>1081.228672</v>
      </c>
      <c r="O70" s="45">
        <v>108.469939</v>
      </c>
      <c r="P70" s="41">
        <v>31.109012</v>
      </c>
      <c r="Q70" s="42">
        <v>139.578951</v>
      </c>
      <c r="R70" s="41">
        <v>1122.376938</v>
      </c>
      <c r="S70" s="41">
        <v>255.510951</v>
      </c>
      <c r="T70" s="46">
        <v>1377.88789</v>
      </c>
      <c r="U70" s="27">
        <f>+((K70/Q70)-1)*100</f>
        <v>-32.4293030401124</v>
      </c>
      <c r="V70" s="33">
        <f t="shared" si="0"/>
        <v>-21.529996754670655</v>
      </c>
    </row>
    <row r="71" spans="1:22" ht="15">
      <c r="A71" s="43" t="s">
        <v>9</v>
      </c>
      <c r="B71" s="40" t="s">
        <v>42</v>
      </c>
      <c r="C71" s="40" t="s">
        <v>39</v>
      </c>
      <c r="D71" s="40" t="s">
        <v>215</v>
      </c>
      <c r="E71" s="40" t="s">
        <v>216</v>
      </c>
      <c r="F71" s="40" t="s">
        <v>69</v>
      </c>
      <c r="G71" s="40" t="s">
        <v>70</v>
      </c>
      <c r="H71" s="44" t="s">
        <v>78</v>
      </c>
      <c r="I71" s="45">
        <v>144.964289</v>
      </c>
      <c r="J71" s="41">
        <v>16.378002</v>
      </c>
      <c r="K71" s="42">
        <v>161.342291</v>
      </c>
      <c r="L71" s="41">
        <v>1355.568004</v>
      </c>
      <c r="M71" s="41">
        <v>121.016314</v>
      </c>
      <c r="N71" s="46">
        <v>1476.584318</v>
      </c>
      <c r="O71" s="45">
        <v>113.871751</v>
      </c>
      <c r="P71" s="41">
        <v>9.2776</v>
      </c>
      <c r="Q71" s="42">
        <v>123.149351</v>
      </c>
      <c r="R71" s="41">
        <v>815.009157</v>
      </c>
      <c r="S71" s="41">
        <v>77.177867</v>
      </c>
      <c r="T71" s="46">
        <v>892.187024</v>
      </c>
      <c r="U71" s="27">
        <f>+((K71/Q71)-1)*100</f>
        <v>31.013513014778283</v>
      </c>
      <c r="V71" s="33">
        <f t="shared" si="0"/>
        <v>65.50165809181283</v>
      </c>
    </row>
    <row r="72" spans="1:22" ht="15">
      <c r="A72" s="43" t="s">
        <v>9</v>
      </c>
      <c r="B72" s="40" t="s">
        <v>42</v>
      </c>
      <c r="C72" s="40" t="s">
        <v>43</v>
      </c>
      <c r="D72" s="40" t="s">
        <v>270</v>
      </c>
      <c r="E72" s="40" t="s">
        <v>222</v>
      </c>
      <c r="F72" s="40" t="s">
        <v>46</v>
      </c>
      <c r="G72" s="40" t="s">
        <v>119</v>
      </c>
      <c r="H72" s="44" t="s">
        <v>222</v>
      </c>
      <c r="I72" s="45">
        <v>132.0336</v>
      </c>
      <c r="J72" s="41">
        <v>0</v>
      </c>
      <c r="K72" s="42">
        <v>132.0336</v>
      </c>
      <c r="L72" s="41">
        <v>403.71902</v>
      </c>
      <c r="M72" s="41">
        <v>0</v>
      </c>
      <c r="N72" s="46">
        <v>403.71902</v>
      </c>
      <c r="O72" s="45">
        <v>0</v>
      </c>
      <c r="P72" s="41">
        <v>0</v>
      </c>
      <c r="Q72" s="42">
        <v>0</v>
      </c>
      <c r="R72" s="41">
        <v>543.79635</v>
      </c>
      <c r="S72" s="41">
        <v>0</v>
      </c>
      <c r="T72" s="46">
        <v>543.79635</v>
      </c>
      <c r="U72" s="38" t="s">
        <v>29</v>
      </c>
      <c r="V72" s="33">
        <f t="shared" si="0"/>
        <v>-25.759152300305065</v>
      </c>
    </row>
    <row r="73" spans="1:22" ht="15">
      <c r="A73" s="43" t="s">
        <v>9</v>
      </c>
      <c r="B73" s="40" t="s">
        <v>42</v>
      </c>
      <c r="C73" s="40" t="s">
        <v>43</v>
      </c>
      <c r="D73" s="40" t="s">
        <v>213</v>
      </c>
      <c r="E73" s="40" t="s">
        <v>214</v>
      </c>
      <c r="F73" s="40" t="s">
        <v>97</v>
      </c>
      <c r="G73" s="40" t="s">
        <v>97</v>
      </c>
      <c r="H73" s="44" t="s">
        <v>154</v>
      </c>
      <c r="I73" s="45">
        <v>5.2276</v>
      </c>
      <c r="J73" s="41">
        <v>0</v>
      </c>
      <c r="K73" s="42">
        <v>5.2276</v>
      </c>
      <c r="L73" s="41">
        <v>162.8547</v>
      </c>
      <c r="M73" s="41">
        <v>0</v>
      </c>
      <c r="N73" s="46">
        <v>162.8547</v>
      </c>
      <c r="O73" s="45">
        <v>0</v>
      </c>
      <c r="P73" s="41">
        <v>0</v>
      </c>
      <c r="Q73" s="42">
        <v>0</v>
      </c>
      <c r="R73" s="41">
        <v>0</v>
      </c>
      <c r="S73" s="41">
        <v>0</v>
      </c>
      <c r="T73" s="46">
        <v>0</v>
      </c>
      <c r="U73" s="38" t="s">
        <v>29</v>
      </c>
      <c r="V73" s="39" t="s">
        <v>29</v>
      </c>
    </row>
    <row r="74" spans="1:22" ht="15">
      <c r="A74" s="43" t="s">
        <v>9</v>
      </c>
      <c r="B74" s="40" t="s">
        <v>42</v>
      </c>
      <c r="C74" s="40" t="s">
        <v>39</v>
      </c>
      <c r="D74" s="40" t="s">
        <v>212</v>
      </c>
      <c r="E74" s="40" t="s">
        <v>176</v>
      </c>
      <c r="F74" s="40" t="s">
        <v>97</v>
      </c>
      <c r="G74" s="40" t="s">
        <v>97</v>
      </c>
      <c r="H74" s="44" t="s">
        <v>177</v>
      </c>
      <c r="I74" s="45">
        <v>0</v>
      </c>
      <c r="J74" s="41">
        <v>0</v>
      </c>
      <c r="K74" s="42">
        <v>0</v>
      </c>
      <c r="L74" s="41">
        <v>0</v>
      </c>
      <c r="M74" s="41">
        <v>0</v>
      </c>
      <c r="N74" s="46">
        <v>0</v>
      </c>
      <c r="O74" s="45">
        <v>0</v>
      </c>
      <c r="P74" s="41">
        <v>0</v>
      </c>
      <c r="Q74" s="42">
        <v>0</v>
      </c>
      <c r="R74" s="41">
        <v>74.95158</v>
      </c>
      <c r="S74" s="41">
        <v>0</v>
      </c>
      <c r="T74" s="46">
        <v>74.95158</v>
      </c>
      <c r="U74" s="38" t="s">
        <v>29</v>
      </c>
      <c r="V74" s="39" t="s">
        <v>29</v>
      </c>
    </row>
    <row r="75" spans="1:22" ht="15">
      <c r="A75" s="43" t="s">
        <v>9</v>
      </c>
      <c r="B75" s="40" t="s">
        <v>42</v>
      </c>
      <c r="C75" s="40" t="s">
        <v>39</v>
      </c>
      <c r="D75" s="40" t="s">
        <v>217</v>
      </c>
      <c r="E75" s="50" t="s">
        <v>218</v>
      </c>
      <c r="F75" s="40" t="s">
        <v>61</v>
      </c>
      <c r="G75" s="40" t="s">
        <v>61</v>
      </c>
      <c r="H75" s="44" t="s">
        <v>219</v>
      </c>
      <c r="I75" s="45">
        <v>19464.21622</v>
      </c>
      <c r="J75" s="41">
        <v>0</v>
      </c>
      <c r="K75" s="42">
        <v>19464.21622</v>
      </c>
      <c r="L75" s="41">
        <v>176674.987509</v>
      </c>
      <c r="M75" s="41">
        <v>0</v>
      </c>
      <c r="N75" s="46">
        <v>176674.987509</v>
      </c>
      <c r="O75" s="45">
        <v>19321.620675</v>
      </c>
      <c r="P75" s="41">
        <v>0</v>
      </c>
      <c r="Q75" s="42">
        <v>19321.620675</v>
      </c>
      <c r="R75" s="41">
        <v>168516.645517</v>
      </c>
      <c r="S75" s="41">
        <v>0</v>
      </c>
      <c r="T75" s="46">
        <v>168516.645517</v>
      </c>
      <c r="U75" s="27">
        <f>+((K75/Q75)-1)*100</f>
        <v>0.7380102704557467</v>
      </c>
      <c r="V75" s="33">
        <f t="shared" si="0"/>
        <v>4.841267737659183</v>
      </c>
    </row>
    <row r="76" spans="1:22" ht="15">
      <c r="A76" s="43" t="s">
        <v>9</v>
      </c>
      <c r="B76" s="40" t="s">
        <v>66</v>
      </c>
      <c r="C76" s="40" t="s">
        <v>39</v>
      </c>
      <c r="D76" s="40" t="s">
        <v>217</v>
      </c>
      <c r="E76" s="40" t="s">
        <v>218</v>
      </c>
      <c r="F76" s="40" t="s">
        <v>61</v>
      </c>
      <c r="G76" s="40" t="s">
        <v>61</v>
      </c>
      <c r="H76" s="44" t="s">
        <v>219</v>
      </c>
      <c r="I76" s="45">
        <v>5508.4491</v>
      </c>
      <c r="J76" s="41">
        <v>0</v>
      </c>
      <c r="K76" s="42">
        <v>5508.4491</v>
      </c>
      <c r="L76" s="41">
        <v>58117.1877</v>
      </c>
      <c r="M76" s="41">
        <v>0</v>
      </c>
      <c r="N76" s="46">
        <v>58117.1877</v>
      </c>
      <c r="O76" s="45">
        <v>5799.42</v>
      </c>
      <c r="P76" s="41">
        <v>0</v>
      </c>
      <c r="Q76" s="42">
        <v>5799.42</v>
      </c>
      <c r="R76" s="41">
        <v>63817.6176</v>
      </c>
      <c r="S76" s="41">
        <v>0</v>
      </c>
      <c r="T76" s="46">
        <v>63817.6176</v>
      </c>
      <c r="U76" s="27">
        <f aca="true" t="shared" si="2" ref="U76:U103">+((K76/Q76)-1)*100</f>
        <v>-5.017241379310344</v>
      </c>
      <c r="V76" s="33">
        <f aca="true" t="shared" si="3" ref="V76:V104">+((N76/T76)-1)*100</f>
        <v>-8.932376535472542</v>
      </c>
    </row>
    <row r="77" spans="1:22" ht="15">
      <c r="A77" s="43" t="s">
        <v>9</v>
      </c>
      <c r="B77" s="40" t="s">
        <v>42</v>
      </c>
      <c r="C77" s="40" t="s">
        <v>39</v>
      </c>
      <c r="D77" s="40" t="s">
        <v>220</v>
      </c>
      <c r="E77" s="50" t="s">
        <v>221</v>
      </c>
      <c r="F77" s="40" t="s">
        <v>20</v>
      </c>
      <c r="G77" s="40" t="s">
        <v>115</v>
      </c>
      <c r="H77" s="44" t="s">
        <v>116</v>
      </c>
      <c r="I77" s="45">
        <v>467.991035</v>
      </c>
      <c r="J77" s="41">
        <v>68.542359</v>
      </c>
      <c r="K77" s="42">
        <v>536.533394</v>
      </c>
      <c r="L77" s="41">
        <v>4977.84637</v>
      </c>
      <c r="M77" s="41">
        <v>626.618924</v>
      </c>
      <c r="N77" s="46">
        <v>5604.465294</v>
      </c>
      <c r="O77" s="45">
        <v>589.078077</v>
      </c>
      <c r="P77" s="41">
        <v>47.86831</v>
      </c>
      <c r="Q77" s="42">
        <v>636.946387</v>
      </c>
      <c r="R77" s="41">
        <v>4218.254801</v>
      </c>
      <c r="S77" s="41">
        <v>612.060099</v>
      </c>
      <c r="T77" s="46">
        <v>4830.3149</v>
      </c>
      <c r="U77" s="27">
        <f t="shared" si="2"/>
        <v>-15.76474803051201</v>
      </c>
      <c r="V77" s="33">
        <f t="shared" si="3"/>
        <v>16.0269135662356</v>
      </c>
    </row>
    <row r="78" spans="1:22" ht="15">
      <c r="A78" s="43" t="s">
        <v>9</v>
      </c>
      <c r="B78" s="40" t="s">
        <v>42</v>
      </c>
      <c r="C78" s="40" t="s">
        <v>39</v>
      </c>
      <c r="D78" s="40" t="s">
        <v>223</v>
      </c>
      <c r="E78" s="40" t="s">
        <v>224</v>
      </c>
      <c r="F78" s="40" t="s">
        <v>81</v>
      </c>
      <c r="G78" s="40" t="s">
        <v>81</v>
      </c>
      <c r="H78" s="44" t="s">
        <v>137</v>
      </c>
      <c r="I78" s="45">
        <v>1366.319</v>
      </c>
      <c r="J78" s="41">
        <v>0</v>
      </c>
      <c r="K78" s="42">
        <v>1366.319</v>
      </c>
      <c r="L78" s="41">
        <v>15944.0231</v>
      </c>
      <c r="M78" s="41">
        <v>0</v>
      </c>
      <c r="N78" s="46">
        <v>15944.0231</v>
      </c>
      <c r="O78" s="45">
        <v>575.0396</v>
      </c>
      <c r="P78" s="41">
        <v>0</v>
      </c>
      <c r="Q78" s="42">
        <v>575.0396</v>
      </c>
      <c r="R78" s="41">
        <v>6862.0863</v>
      </c>
      <c r="S78" s="41">
        <v>0</v>
      </c>
      <c r="T78" s="46">
        <v>6862.0863</v>
      </c>
      <c r="U78" s="38" t="s">
        <v>29</v>
      </c>
      <c r="V78" s="39" t="s">
        <v>29</v>
      </c>
    </row>
    <row r="79" spans="1:22" ht="15">
      <c r="A79" s="43" t="s">
        <v>9</v>
      </c>
      <c r="B79" s="40" t="s">
        <v>42</v>
      </c>
      <c r="C79" s="40" t="s">
        <v>39</v>
      </c>
      <c r="D79" s="40" t="s">
        <v>223</v>
      </c>
      <c r="E79" s="50" t="s">
        <v>225</v>
      </c>
      <c r="F79" s="40" t="s">
        <v>81</v>
      </c>
      <c r="G79" s="40" t="s">
        <v>81</v>
      </c>
      <c r="H79" s="44" t="s">
        <v>226</v>
      </c>
      <c r="I79" s="45">
        <v>0</v>
      </c>
      <c r="J79" s="41">
        <v>107.9478</v>
      </c>
      <c r="K79" s="42">
        <v>107.9478</v>
      </c>
      <c r="L79" s="41">
        <v>0</v>
      </c>
      <c r="M79" s="41">
        <v>748.4362</v>
      </c>
      <c r="N79" s="46">
        <v>748.4362</v>
      </c>
      <c r="O79" s="45">
        <v>0</v>
      </c>
      <c r="P79" s="41">
        <v>142.9541</v>
      </c>
      <c r="Q79" s="42">
        <v>142.9541</v>
      </c>
      <c r="R79" s="41">
        <v>0</v>
      </c>
      <c r="S79" s="41">
        <v>1313.9864</v>
      </c>
      <c r="T79" s="46">
        <v>1313.9864</v>
      </c>
      <c r="U79" s="27">
        <f t="shared" si="2"/>
        <v>-24.487790136834132</v>
      </c>
      <c r="V79" s="33">
        <f t="shared" si="3"/>
        <v>-43.04079555161302</v>
      </c>
    </row>
    <row r="80" spans="1:22" ht="15">
      <c r="A80" s="43" t="s">
        <v>9</v>
      </c>
      <c r="B80" s="40" t="s">
        <v>42</v>
      </c>
      <c r="C80" s="40" t="s">
        <v>39</v>
      </c>
      <c r="D80" s="40" t="s">
        <v>38</v>
      </c>
      <c r="E80" s="40" t="s">
        <v>230</v>
      </c>
      <c r="F80" s="40" t="s">
        <v>21</v>
      </c>
      <c r="G80" s="40" t="s">
        <v>228</v>
      </c>
      <c r="H80" s="44" t="s">
        <v>229</v>
      </c>
      <c r="I80" s="45">
        <v>12641.517501</v>
      </c>
      <c r="J80" s="41">
        <v>0</v>
      </c>
      <c r="K80" s="42">
        <v>12641.517501</v>
      </c>
      <c r="L80" s="41">
        <v>96273.37581</v>
      </c>
      <c r="M80" s="41">
        <v>0</v>
      </c>
      <c r="N80" s="46">
        <v>96273.37581</v>
      </c>
      <c r="O80" s="45">
        <v>13329.354024</v>
      </c>
      <c r="P80" s="41">
        <v>0</v>
      </c>
      <c r="Q80" s="42">
        <v>13329.354024</v>
      </c>
      <c r="R80" s="41">
        <v>113036.791059</v>
      </c>
      <c r="S80" s="41">
        <v>0</v>
      </c>
      <c r="T80" s="46">
        <v>113036.791059</v>
      </c>
      <c r="U80" s="27">
        <f t="shared" si="2"/>
        <v>-5.160314008927402</v>
      </c>
      <c r="V80" s="33">
        <f t="shared" si="3"/>
        <v>-14.83005231478154</v>
      </c>
    </row>
    <row r="81" spans="1:22" ht="15">
      <c r="A81" s="43" t="s">
        <v>9</v>
      </c>
      <c r="B81" s="40" t="s">
        <v>42</v>
      </c>
      <c r="C81" s="40" t="s">
        <v>39</v>
      </c>
      <c r="D81" s="40" t="s">
        <v>38</v>
      </c>
      <c r="E81" s="50" t="s">
        <v>258</v>
      </c>
      <c r="F81" s="40" t="s">
        <v>232</v>
      </c>
      <c r="G81" s="40" t="s">
        <v>233</v>
      </c>
      <c r="H81" s="44" t="s">
        <v>234</v>
      </c>
      <c r="I81" s="45">
        <v>3628.894467</v>
      </c>
      <c r="J81" s="41">
        <v>0</v>
      </c>
      <c r="K81" s="42">
        <v>3628.894467</v>
      </c>
      <c r="L81" s="41">
        <v>51801.786102</v>
      </c>
      <c r="M81" s="41">
        <v>0</v>
      </c>
      <c r="N81" s="46">
        <v>51801.786102</v>
      </c>
      <c r="O81" s="45">
        <v>11174.240722</v>
      </c>
      <c r="P81" s="41">
        <v>0</v>
      </c>
      <c r="Q81" s="42">
        <v>11174.240722</v>
      </c>
      <c r="R81" s="41">
        <v>66262.64961</v>
      </c>
      <c r="S81" s="41">
        <v>0</v>
      </c>
      <c r="T81" s="46">
        <v>66262.64961</v>
      </c>
      <c r="U81" s="27">
        <f t="shared" si="2"/>
        <v>-67.52446490744215</v>
      </c>
      <c r="V81" s="33">
        <f t="shared" si="3"/>
        <v>-21.823551568058097</v>
      </c>
    </row>
    <row r="82" spans="1:22" ht="15">
      <c r="A82" s="43" t="s">
        <v>9</v>
      </c>
      <c r="B82" s="40" t="s">
        <v>42</v>
      </c>
      <c r="C82" s="40" t="s">
        <v>39</v>
      </c>
      <c r="D82" s="40" t="s">
        <v>38</v>
      </c>
      <c r="E82" s="50" t="s">
        <v>235</v>
      </c>
      <c r="F82" s="40" t="s">
        <v>232</v>
      </c>
      <c r="G82" s="40" t="s">
        <v>233</v>
      </c>
      <c r="H82" s="44" t="s">
        <v>234</v>
      </c>
      <c r="I82" s="45">
        <v>5374.075014</v>
      </c>
      <c r="J82" s="41">
        <v>0</v>
      </c>
      <c r="K82" s="42">
        <v>5374.075014</v>
      </c>
      <c r="L82" s="41">
        <v>31224.584558</v>
      </c>
      <c r="M82" s="41">
        <v>0</v>
      </c>
      <c r="N82" s="46">
        <v>31224.584558</v>
      </c>
      <c r="O82" s="45">
        <v>1639.749868</v>
      </c>
      <c r="P82" s="41">
        <v>0</v>
      </c>
      <c r="Q82" s="42">
        <v>1639.749868</v>
      </c>
      <c r="R82" s="41">
        <v>25071.848304</v>
      </c>
      <c r="S82" s="41">
        <v>0</v>
      </c>
      <c r="T82" s="46">
        <v>25071.848304</v>
      </c>
      <c r="U82" s="38" t="s">
        <v>29</v>
      </c>
      <c r="V82" s="33">
        <f t="shared" si="3"/>
        <v>24.540417520866953</v>
      </c>
    </row>
    <row r="83" spans="1:22" ht="15">
      <c r="A83" s="43" t="s">
        <v>9</v>
      </c>
      <c r="B83" s="40" t="s">
        <v>66</v>
      </c>
      <c r="C83" s="40" t="s">
        <v>39</v>
      </c>
      <c r="D83" s="40" t="s">
        <v>38</v>
      </c>
      <c r="E83" s="40" t="s">
        <v>235</v>
      </c>
      <c r="F83" s="40" t="s">
        <v>232</v>
      </c>
      <c r="G83" s="40" t="s">
        <v>233</v>
      </c>
      <c r="H83" s="44" t="s">
        <v>234</v>
      </c>
      <c r="I83" s="45">
        <v>2318.745362</v>
      </c>
      <c r="J83" s="41">
        <v>0</v>
      </c>
      <c r="K83" s="42">
        <v>2318.745362</v>
      </c>
      <c r="L83" s="41">
        <v>11779.136442</v>
      </c>
      <c r="M83" s="41">
        <v>0</v>
      </c>
      <c r="N83" s="46">
        <v>11779.136442</v>
      </c>
      <c r="O83" s="45">
        <v>1220.00756</v>
      </c>
      <c r="P83" s="41">
        <v>0</v>
      </c>
      <c r="Q83" s="42">
        <v>1220.00756</v>
      </c>
      <c r="R83" s="41">
        <v>4803.270393</v>
      </c>
      <c r="S83" s="41">
        <v>0</v>
      </c>
      <c r="T83" s="46">
        <v>4803.270393</v>
      </c>
      <c r="U83" s="27">
        <f t="shared" si="2"/>
        <v>90.05991749756043</v>
      </c>
      <c r="V83" s="39" t="s">
        <v>29</v>
      </c>
    </row>
    <row r="84" spans="1:22" ht="15">
      <c r="A84" s="43" t="s">
        <v>9</v>
      </c>
      <c r="B84" s="40" t="s">
        <v>66</v>
      </c>
      <c r="C84" s="40" t="s">
        <v>39</v>
      </c>
      <c r="D84" s="40" t="s">
        <v>38</v>
      </c>
      <c r="E84" s="50" t="s">
        <v>231</v>
      </c>
      <c r="F84" s="40" t="s">
        <v>232</v>
      </c>
      <c r="G84" s="40" t="s">
        <v>233</v>
      </c>
      <c r="H84" s="44" t="s">
        <v>234</v>
      </c>
      <c r="I84" s="45">
        <v>58.199884</v>
      </c>
      <c r="J84" s="41">
        <v>0</v>
      </c>
      <c r="K84" s="42">
        <v>58.199884</v>
      </c>
      <c r="L84" s="41">
        <v>8160.333679</v>
      </c>
      <c r="M84" s="41">
        <v>0</v>
      </c>
      <c r="N84" s="46">
        <v>8160.333679</v>
      </c>
      <c r="O84" s="45">
        <v>218.549563</v>
      </c>
      <c r="P84" s="41">
        <v>0</v>
      </c>
      <c r="Q84" s="42">
        <v>218.549563</v>
      </c>
      <c r="R84" s="41">
        <v>7553.724893</v>
      </c>
      <c r="S84" s="41">
        <v>0</v>
      </c>
      <c r="T84" s="46">
        <v>7553.724893</v>
      </c>
      <c r="U84" s="27">
        <f t="shared" si="2"/>
        <v>-73.36993805839822</v>
      </c>
      <c r="V84" s="33">
        <f t="shared" si="3"/>
        <v>8.030591457760682</v>
      </c>
    </row>
    <row r="85" spans="1:22" ht="15">
      <c r="A85" s="43" t="s">
        <v>9</v>
      </c>
      <c r="B85" s="40" t="s">
        <v>42</v>
      </c>
      <c r="C85" s="40" t="s">
        <v>39</v>
      </c>
      <c r="D85" s="40" t="s">
        <v>38</v>
      </c>
      <c r="E85" s="40" t="s">
        <v>231</v>
      </c>
      <c r="F85" s="40" t="s">
        <v>232</v>
      </c>
      <c r="G85" s="40" t="s">
        <v>233</v>
      </c>
      <c r="H85" s="44" t="s">
        <v>234</v>
      </c>
      <c r="I85" s="45">
        <v>66.986865</v>
      </c>
      <c r="J85" s="41">
        <v>0</v>
      </c>
      <c r="K85" s="42">
        <v>66.986865</v>
      </c>
      <c r="L85" s="41">
        <v>6047.291223</v>
      </c>
      <c r="M85" s="41">
        <v>0</v>
      </c>
      <c r="N85" s="46">
        <v>6047.291223</v>
      </c>
      <c r="O85" s="45">
        <v>0</v>
      </c>
      <c r="P85" s="41">
        <v>0</v>
      </c>
      <c r="Q85" s="42">
        <v>0</v>
      </c>
      <c r="R85" s="41">
        <v>2739.481422</v>
      </c>
      <c r="S85" s="41">
        <v>0</v>
      </c>
      <c r="T85" s="46">
        <v>2739.481422</v>
      </c>
      <c r="U85" s="38" t="s">
        <v>29</v>
      </c>
      <c r="V85" s="39" t="s">
        <v>29</v>
      </c>
    </row>
    <row r="86" spans="1:22" ht="15">
      <c r="A86" s="43" t="s">
        <v>9</v>
      </c>
      <c r="B86" s="40" t="s">
        <v>66</v>
      </c>
      <c r="C86" s="40" t="s">
        <v>39</v>
      </c>
      <c r="D86" s="40" t="s">
        <v>38</v>
      </c>
      <c r="E86" s="50" t="s">
        <v>258</v>
      </c>
      <c r="F86" s="40" t="s">
        <v>232</v>
      </c>
      <c r="G86" s="40" t="s">
        <v>233</v>
      </c>
      <c r="H86" s="44" t="s">
        <v>234</v>
      </c>
      <c r="I86" s="45">
        <v>56.709887</v>
      </c>
      <c r="J86" s="41">
        <v>0</v>
      </c>
      <c r="K86" s="42">
        <v>56.709887</v>
      </c>
      <c r="L86" s="41">
        <v>4459.401081</v>
      </c>
      <c r="M86" s="41">
        <v>0</v>
      </c>
      <c r="N86" s="46">
        <v>4459.401081</v>
      </c>
      <c r="O86" s="45">
        <v>1368.577263</v>
      </c>
      <c r="P86" s="41">
        <v>0</v>
      </c>
      <c r="Q86" s="42">
        <v>1368.577263</v>
      </c>
      <c r="R86" s="41">
        <v>13834.042332</v>
      </c>
      <c r="S86" s="41">
        <v>0</v>
      </c>
      <c r="T86" s="46">
        <v>13834.042332</v>
      </c>
      <c r="U86" s="27">
        <f t="shared" si="2"/>
        <v>-95.8562889700733</v>
      </c>
      <c r="V86" s="33">
        <f t="shared" si="3"/>
        <v>-67.76501781634133</v>
      </c>
    </row>
    <row r="87" spans="1:22" ht="15">
      <c r="A87" s="43" t="s">
        <v>9</v>
      </c>
      <c r="B87" s="40" t="s">
        <v>66</v>
      </c>
      <c r="C87" s="40" t="s">
        <v>39</v>
      </c>
      <c r="D87" s="40" t="s">
        <v>38</v>
      </c>
      <c r="E87" s="40" t="s">
        <v>227</v>
      </c>
      <c r="F87" s="40" t="s">
        <v>21</v>
      </c>
      <c r="G87" s="40" t="s">
        <v>228</v>
      </c>
      <c r="H87" s="44" t="s">
        <v>229</v>
      </c>
      <c r="I87" s="45">
        <v>297.449405</v>
      </c>
      <c r="J87" s="41">
        <v>0</v>
      </c>
      <c r="K87" s="42">
        <v>297.449405</v>
      </c>
      <c r="L87" s="41">
        <v>2634.444731</v>
      </c>
      <c r="M87" s="41">
        <v>0</v>
      </c>
      <c r="N87" s="46">
        <v>2634.444731</v>
      </c>
      <c r="O87" s="45">
        <v>241.799516</v>
      </c>
      <c r="P87" s="41">
        <v>0</v>
      </c>
      <c r="Q87" s="42">
        <v>241.799516</v>
      </c>
      <c r="R87" s="41">
        <v>2271.325457</v>
      </c>
      <c r="S87" s="41">
        <v>0</v>
      </c>
      <c r="T87" s="46">
        <v>2271.325457</v>
      </c>
      <c r="U87" s="27">
        <f t="shared" si="2"/>
        <v>23.014888499611395</v>
      </c>
      <c r="V87" s="33">
        <f t="shared" si="3"/>
        <v>15.987108887495726</v>
      </c>
    </row>
    <row r="88" spans="1:22" ht="15">
      <c r="A88" s="43" t="s">
        <v>9</v>
      </c>
      <c r="B88" s="40" t="s">
        <v>42</v>
      </c>
      <c r="C88" s="40" t="s">
        <v>39</v>
      </c>
      <c r="D88" s="40" t="s">
        <v>38</v>
      </c>
      <c r="E88" s="40" t="s">
        <v>227</v>
      </c>
      <c r="F88" s="40" t="s">
        <v>21</v>
      </c>
      <c r="G88" s="40" t="s">
        <v>228</v>
      </c>
      <c r="H88" s="44" t="s">
        <v>229</v>
      </c>
      <c r="I88" s="45">
        <v>0</v>
      </c>
      <c r="J88" s="41">
        <v>0</v>
      </c>
      <c r="K88" s="42">
        <v>0</v>
      </c>
      <c r="L88" s="41">
        <v>1376.074638</v>
      </c>
      <c r="M88" s="41">
        <v>0</v>
      </c>
      <c r="N88" s="46">
        <v>1376.074638</v>
      </c>
      <c r="O88" s="45">
        <v>174.892656</v>
      </c>
      <c r="P88" s="41">
        <v>0</v>
      </c>
      <c r="Q88" s="42">
        <v>174.892656</v>
      </c>
      <c r="R88" s="41">
        <v>15061.881089</v>
      </c>
      <c r="S88" s="41">
        <v>0</v>
      </c>
      <c r="T88" s="46">
        <v>15061.881089</v>
      </c>
      <c r="U88" s="38" t="s">
        <v>29</v>
      </c>
      <c r="V88" s="33">
        <f t="shared" si="3"/>
        <v>-90.86385936876785</v>
      </c>
    </row>
    <row r="89" spans="1:22" ht="15">
      <c r="A89" s="43" t="s">
        <v>9</v>
      </c>
      <c r="B89" s="40" t="s">
        <v>42</v>
      </c>
      <c r="C89" s="40" t="s">
        <v>39</v>
      </c>
      <c r="D89" s="40" t="s">
        <v>236</v>
      </c>
      <c r="E89" s="40" t="s">
        <v>162</v>
      </c>
      <c r="F89" s="40" t="s">
        <v>69</v>
      </c>
      <c r="G89" s="40" t="s">
        <v>70</v>
      </c>
      <c r="H89" s="44" t="s">
        <v>70</v>
      </c>
      <c r="I89" s="45">
        <v>88.082592</v>
      </c>
      <c r="J89" s="41">
        <v>107.88695</v>
      </c>
      <c r="K89" s="42">
        <v>195.969541</v>
      </c>
      <c r="L89" s="41">
        <v>977.125449</v>
      </c>
      <c r="M89" s="41">
        <v>1028.669095</v>
      </c>
      <c r="N89" s="46">
        <v>2005.794544</v>
      </c>
      <c r="O89" s="45">
        <v>199.230075</v>
      </c>
      <c r="P89" s="41">
        <v>105.579431</v>
      </c>
      <c r="Q89" s="42">
        <v>304.809506</v>
      </c>
      <c r="R89" s="41">
        <v>1219.728578</v>
      </c>
      <c r="S89" s="41">
        <v>1071.58075</v>
      </c>
      <c r="T89" s="46">
        <v>2291.309328</v>
      </c>
      <c r="U89" s="27">
        <f t="shared" si="2"/>
        <v>-35.70753629973732</v>
      </c>
      <c r="V89" s="33">
        <f t="shared" si="3"/>
        <v>-12.460769941054405</v>
      </c>
    </row>
    <row r="90" spans="1:22" ht="15">
      <c r="A90" s="43" t="s">
        <v>9</v>
      </c>
      <c r="B90" s="40" t="s">
        <v>42</v>
      </c>
      <c r="C90" s="40" t="s">
        <v>39</v>
      </c>
      <c r="D90" s="40" t="s">
        <v>236</v>
      </c>
      <c r="E90" s="40" t="s">
        <v>247</v>
      </c>
      <c r="F90" s="40" t="s">
        <v>69</v>
      </c>
      <c r="G90" s="40" t="s">
        <v>70</v>
      </c>
      <c r="H90" s="44" t="s">
        <v>78</v>
      </c>
      <c r="I90" s="45">
        <v>46.498077</v>
      </c>
      <c r="J90" s="41">
        <v>32.521204</v>
      </c>
      <c r="K90" s="42">
        <v>79.019281</v>
      </c>
      <c r="L90" s="41">
        <v>541.261659</v>
      </c>
      <c r="M90" s="41">
        <v>260.661146</v>
      </c>
      <c r="N90" s="46">
        <v>801.922805</v>
      </c>
      <c r="O90" s="45">
        <v>102.181987</v>
      </c>
      <c r="P90" s="41">
        <v>22.966246</v>
      </c>
      <c r="Q90" s="42">
        <v>125.148233</v>
      </c>
      <c r="R90" s="41">
        <v>904.148837</v>
      </c>
      <c r="S90" s="41">
        <v>348.141131</v>
      </c>
      <c r="T90" s="46">
        <v>1252.289968</v>
      </c>
      <c r="U90" s="27">
        <f t="shared" si="2"/>
        <v>-36.859451303639254</v>
      </c>
      <c r="V90" s="33">
        <f t="shared" si="3"/>
        <v>-35.96348884909377</v>
      </c>
    </row>
    <row r="91" spans="1:22" ht="15">
      <c r="A91" s="43" t="s">
        <v>9</v>
      </c>
      <c r="B91" s="40" t="s">
        <v>42</v>
      </c>
      <c r="C91" s="40" t="s">
        <v>39</v>
      </c>
      <c r="D91" s="40" t="s">
        <v>236</v>
      </c>
      <c r="E91" s="40" t="s">
        <v>237</v>
      </c>
      <c r="F91" s="40" t="s">
        <v>69</v>
      </c>
      <c r="G91" s="40" t="s">
        <v>70</v>
      </c>
      <c r="H91" s="44" t="s">
        <v>238</v>
      </c>
      <c r="I91" s="45">
        <v>2.478043</v>
      </c>
      <c r="J91" s="41">
        <v>66.595556</v>
      </c>
      <c r="K91" s="42">
        <v>69.073599</v>
      </c>
      <c r="L91" s="41">
        <v>73.136742</v>
      </c>
      <c r="M91" s="41">
        <v>434.024413</v>
      </c>
      <c r="N91" s="46">
        <v>507.161154</v>
      </c>
      <c r="O91" s="45">
        <v>12.764065</v>
      </c>
      <c r="P91" s="41">
        <v>56.947849</v>
      </c>
      <c r="Q91" s="42">
        <v>69.711915</v>
      </c>
      <c r="R91" s="41">
        <v>242.528077</v>
      </c>
      <c r="S91" s="41">
        <v>453.672427</v>
      </c>
      <c r="T91" s="46">
        <v>696.200504</v>
      </c>
      <c r="U91" s="27">
        <f t="shared" si="2"/>
        <v>-0.9156483507876678</v>
      </c>
      <c r="V91" s="33">
        <f t="shared" si="3"/>
        <v>-27.153003899577755</v>
      </c>
    </row>
    <row r="92" spans="1:22" ht="15">
      <c r="A92" s="43" t="s">
        <v>9</v>
      </c>
      <c r="B92" s="40" t="s">
        <v>42</v>
      </c>
      <c r="C92" s="40" t="s">
        <v>39</v>
      </c>
      <c r="D92" s="40" t="s">
        <v>236</v>
      </c>
      <c r="E92" s="40" t="s">
        <v>239</v>
      </c>
      <c r="F92" s="40" t="s">
        <v>69</v>
      </c>
      <c r="G92" s="40" t="s">
        <v>70</v>
      </c>
      <c r="H92" s="44" t="s">
        <v>70</v>
      </c>
      <c r="I92" s="45">
        <v>0</v>
      </c>
      <c r="J92" s="41">
        <v>9.573132</v>
      </c>
      <c r="K92" s="42">
        <v>9.573132</v>
      </c>
      <c r="L92" s="41">
        <v>0</v>
      </c>
      <c r="M92" s="41">
        <v>141.92444</v>
      </c>
      <c r="N92" s="46">
        <v>141.92444</v>
      </c>
      <c r="O92" s="45">
        <v>0</v>
      </c>
      <c r="P92" s="41">
        <v>15.619351</v>
      </c>
      <c r="Q92" s="42">
        <v>15.619351</v>
      </c>
      <c r="R92" s="41">
        <v>0</v>
      </c>
      <c r="S92" s="41">
        <v>99.516959</v>
      </c>
      <c r="T92" s="46">
        <v>99.516959</v>
      </c>
      <c r="U92" s="27">
        <f t="shared" si="2"/>
        <v>-38.70979658501816</v>
      </c>
      <c r="V92" s="33">
        <f t="shared" si="3"/>
        <v>42.61332081097857</v>
      </c>
    </row>
    <row r="93" spans="1:22" ht="15">
      <c r="A93" s="43" t="s">
        <v>9</v>
      </c>
      <c r="B93" s="40" t="s">
        <v>42</v>
      </c>
      <c r="C93" s="40" t="s">
        <v>39</v>
      </c>
      <c r="D93" s="40" t="s">
        <v>236</v>
      </c>
      <c r="E93" s="40" t="s">
        <v>245</v>
      </c>
      <c r="F93" s="40" t="s">
        <v>69</v>
      </c>
      <c r="G93" s="40" t="s">
        <v>70</v>
      </c>
      <c r="H93" s="44" t="s">
        <v>238</v>
      </c>
      <c r="I93" s="45">
        <v>0</v>
      </c>
      <c r="J93" s="41">
        <v>0</v>
      </c>
      <c r="K93" s="42">
        <v>0</v>
      </c>
      <c r="L93" s="41">
        <v>43.206906</v>
      </c>
      <c r="M93" s="41">
        <v>0.020942</v>
      </c>
      <c r="N93" s="46">
        <v>43.227848</v>
      </c>
      <c r="O93" s="45">
        <v>0</v>
      </c>
      <c r="P93" s="41">
        <v>0</v>
      </c>
      <c r="Q93" s="42">
        <v>0</v>
      </c>
      <c r="R93" s="41">
        <v>2.579634</v>
      </c>
      <c r="S93" s="41">
        <v>1.161839</v>
      </c>
      <c r="T93" s="46">
        <v>3.741473</v>
      </c>
      <c r="U93" s="38" t="s">
        <v>29</v>
      </c>
      <c r="V93" s="39" t="s">
        <v>29</v>
      </c>
    </row>
    <row r="94" spans="1:22" ht="15">
      <c r="A94" s="43" t="s">
        <v>9</v>
      </c>
      <c r="B94" s="40" t="s">
        <v>42</v>
      </c>
      <c r="C94" s="40" t="s">
        <v>39</v>
      </c>
      <c r="D94" s="40" t="s">
        <v>236</v>
      </c>
      <c r="E94" s="40" t="s">
        <v>241</v>
      </c>
      <c r="F94" s="40" t="s">
        <v>69</v>
      </c>
      <c r="G94" s="40" t="s">
        <v>70</v>
      </c>
      <c r="H94" s="44" t="s">
        <v>238</v>
      </c>
      <c r="I94" s="45">
        <v>0</v>
      </c>
      <c r="J94" s="41">
        <v>1.322034</v>
      </c>
      <c r="K94" s="42">
        <v>1.322034</v>
      </c>
      <c r="L94" s="41">
        <v>0</v>
      </c>
      <c r="M94" s="41">
        <v>19.580074</v>
      </c>
      <c r="N94" s="46">
        <v>19.580074</v>
      </c>
      <c r="O94" s="45">
        <v>0</v>
      </c>
      <c r="P94" s="41">
        <v>4.683578</v>
      </c>
      <c r="Q94" s="42">
        <v>4.683578</v>
      </c>
      <c r="R94" s="41">
        <v>0</v>
      </c>
      <c r="S94" s="41">
        <v>71.256698</v>
      </c>
      <c r="T94" s="46">
        <v>71.256698</v>
      </c>
      <c r="U94" s="27">
        <f t="shared" si="2"/>
        <v>-71.77299064945646</v>
      </c>
      <c r="V94" s="33">
        <f t="shared" si="3"/>
        <v>-72.52177753170656</v>
      </c>
    </row>
    <row r="95" spans="1:22" ht="15">
      <c r="A95" s="43" t="s">
        <v>9</v>
      </c>
      <c r="B95" s="40" t="s">
        <v>42</v>
      </c>
      <c r="C95" s="40" t="s">
        <v>39</v>
      </c>
      <c r="D95" s="40" t="s">
        <v>236</v>
      </c>
      <c r="E95" s="40" t="s">
        <v>243</v>
      </c>
      <c r="F95" s="40" t="s">
        <v>69</v>
      </c>
      <c r="G95" s="40" t="s">
        <v>70</v>
      </c>
      <c r="H95" s="44" t="s">
        <v>70</v>
      </c>
      <c r="I95" s="45">
        <v>0</v>
      </c>
      <c r="J95" s="41">
        <v>1.178326</v>
      </c>
      <c r="K95" s="42">
        <v>1.178326</v>
      </c>
      <c r="L95" s="41">
        <v>0</v>
      </c>
      <c r="M95" s="41">
        <v>17.153502</v>
      </c>
      <c r="N95" s="46">
        <v>17.153502</v>
      </c>
      <c r="O95" s="45">
        <v>0</v>
      </c>
      <c r="P95" s="41">
        <v>0</v>
      </c>
      <c r="Q95" s="42">
        <v>0</v>
      </c>
      <c r="R95" s="41">
        <v>0</v>
      </c>
      <c r="S95" s="41">
        <v>0</v>
      </c>
      <c r="T95" s="46">
        <v>0</v>
      </c>
      <c r="U95" s="38" t="s">
        <v>29</v>
      </c>
      <c r="V95" s="39" t="s">
        <v>29</v>
      </c>
    </row>
    <row r="96" spans="1:22" ht="15">
      <c r="A96" s="43" t="s">
        <v>9</v>
      </c>
      <c r="B96" s="40" t="s">
        <v>42</v>
      </c>
      <c r="C96" s="40" t="s">
        <v>39</v>
      </c>
      <c r="D96" s="40" t="s">
        <v>236</v>
      </c>
      <c r="E96" s="40" t="s">
        <v>136</v>
      </c>
      <c r="F96" s="40" t="s">
        <v>81</v>
      </c>
      <c r="G96" s="40" t="s">
        <v>81</v>
      </c>
      <c r="H96" s="44" t="s">
        <v>137</v>
      </c>
      <c r="I96" s="45">
        <v>0</v>
      </c>
      <c r="J96" s="41">
        <v>0</v>
      </c>
      <c r="K96" s="42">
        <v>0</v>
      </c>
      <c r="L96" s="41">
        <v>0</v>
      </c>
      <c r="M96" s="41">
        <v>2.848421</v>
      </c>
      <c r="N96" s="46">
        <v>2.848421</v>
      </c>
      <c r="O96" s="45">
        <v>0</v>
      </c>
      <c r="P96" s="41">
        <v>0</v>
      </c>
      <c r="Q96" s="42">
        <v>0</v>
      </c>
      <c r="R96" s="41">
        <v>0</v>
      </c>
      <c r="S96" s="41">
        <v>0</v>
      </c>
      <c r="T96" s="46">
        <v>0</v>
      </c>
      <c r="U96" s="38" t="s">
        <v>29</v>
      </c>
      <c r="V96" s="39" t="s">
        <v>29</v>
      </c>
    </row>
    <row r="97" spans="1:22" ht="15">
      <c r="A97" s="43" t="s">
        <v>9</v>
      </c>
      <c r="B97" s="40" t="s">
        <v>42</v>
      </c>
      <c r="C97" s="40" t="s">
        <v>39</v>
      </c>
      <c r="D97" s="40" t="s">
        <v>236</v>
      </c>
      <c r="E97" s="40" t="s">
        <v>246</v>
      </c>
      <c r="F97" s="40" t="s">
        <v>69</v>
      </c>
      <c r="G97" s="40" t="s">
        <v>70</v>
      </c>
      <c r="H97" s="44" t="s">
        <v>238</v>
      </c>
      <c r="I97" s="45">
        <v>0</v>
      </c>
      <c r="J97" s="41">
        <v>0</v>
      </c>
      <c r="K97" s="42">
        <v>0</v>
      </c>
      <c r="L97" s="41">
        <v>0</v>
      </c>
      <c r="M97" s="41">
        <v>0.354005</v>
      </c>
      <c r="N97" s="46">
        <v>0.354005</v>
      </c>
      <c r="O97" s="45">
        <v>0</v>
      </c>
      <c r="P97" s="41">
        <v>0</v>
      </c>
      <c r="Q97" s="42">
        <v>0</v>
      </c>
      <c r="R97" s="41">
        <v>0</v>
      </c>
      <c r="S97" s="41">
        <v>0</v>
      </c>
      <c r="T97" s="46">
        <v>0</v>
      </c>
      <c r="U97" s="38" t="s">
        <v>29</v>
      </c>
      <c r="V97" s="39" t="s">
        <v>29</v>
      </c>
    </row>
    <row r="98" spans="1:22" ht="15">
      <c r="A98" s="43" t="s">
        <v>9</v>
      </c>
      <c r="B98" s="40" t="s">
        <v>42</v>
      </c>
      <c r="C98" s="40" t="s">
        <v>39</v>
      </c>
      <c r="D98" s="40" t="s">
        <v>236</v>
      </c>
      <c r="E98" s="40" t="s">
        <v>244</v>
      </c>
      <c r="F98" s="40" t="s">
        <v>69</v>
      </c>
      <c r="G98" s="40" t="s">
        <v>70</v>
      </c>
      <c r="H98" s="44" t="s">
        <v>70</v>
      </c>
      <c r="I98" s="45">
        <v>0</v>
      </c>
      <c r="J98" s="41">
        <v>0</v>
      </c>
      <c r="K98" s="42">
        <v>0</v>
      </c>
      <c r="L98" s="41">
        <v>0</v>
      </c>
      <c r="M98" s="41">
        <v>0.01101</v>
      </c>
      <c r="N98" s="46">
        <v>0.01101</v>
      </c>
      <c r="O98" s="45">
        <v>0</v>
      </c>
      <c r="P98" s="41">
        <v>0</v>
      </c>
      <c r="Q98" s="42">
        <v>0</v>
      </c>
      <c r="R98" s="41">
        <v>0</v>
      </c>
      <c r="S98" s="41">
        <v>0</v>
      </c>
      <c r="T98" s="46">
        <v>0</v>
      </c>
      <c r="U98" s="38" t="s">
        <v>29</v>
      </c>
      <c r="V98" s="39" t="s">
        <v>29</v>
      </c>
    </row>
    <row r="99" spans="1:22" ht="15">
      <c r="A99" s="43" t="s">
        <v>9</v>
      </c>
      <c r="B99" s="40" t="s">
        <v>42</v>
      </c>
      <c r="C99" s="40" t="s">
        <v>39</v>
      </c>
      <c r="D99" s="40" t="s">
        <v>236</v>
      </c>
      <c r="E99" s="40" t="s">
        <v>240</v>
      </c>
      <c r="F99" s="40" t="s">
        <v>69</v>
      </c>
      <c r="G99" s="40" t="s">
        <v>70</v>
      </c>
      <c r="H99" s="44" t="s">
        <v>78</v>
      </c>
      <c r="I99" s="45">
        <v>0</v>
      </c>
      <c r="J99" s="41">
        <v>0</v>
      </c>
      <c r="K99" s="42">
        <v>0</v>
      </c>
      <c r="L99" s="41">
        <v>0</v>
      </c>
      <c r="M99" s="41">
        <v>0</v>
      </c>
      <c r="N99" s="46">
        <v>0</v>
      </c>
      <c r="O99" s="45">
        <v>0</v>
      </c>
      <c r="P99" s="41">
        <v>0</v>
      </c>
      <c r="Q99" s="42">
        <v>0</v>
      </c>
      <c r="R99" s="41">
        <v>0</v>
      </c>
      <c r="S99" s="41">
        <v>0.112977</v>
      </c>
      <c r="T99" s="46">
        <v>0.112977</v>
      </c>
      <c r="U99" s="38" t="s">
        <v>29</v>
      </c>
      <c r="V99" s="39" t="s">
        <v>29</v>
      </c>
    </row>
    <row r="100" spans="1:22" ht="15">
      <c r="A100" s="43" t="s">
        <v>9</v>
      </c>
      <c r="B100" s="40" t="s">
        <v>42</v>
      </c>
      <c r="C100" s="40" t="s">
        <v>39</v>
      </c>
      <c r="D100" s="40" t="s">
        <v>236</v>
      </c>
      <c r="E100" s="40" t="s">
        <v>242</v>
      </c>
      <c r="F100" s="40" t="s">
        <v>69</v>
      </c>
      <c r="G100" s="40" t="s">
        <v>70</v>
      </c>
      <c r="H100" s="44" t="s">
        <v>70</v>
      </c>
      <c r="I100" s="45">
        <v>0</v>
      </c>
      <c r="J100" s="41">
        <v>0</v>
      </c>
      <c r="K100" s="42">
        <v>0</v>
      </c>
      <c r="L100" s="41">
        <v>0</v>
      </c>
      <c r="M100" s="41">
        <v>0</v>
      </c>
      <c r="N100" s="46">
        <v>0</v>
      </c>
      <c r="O100" s="45">
        <v>0</v>
      </c>
      <c r="P100" s="41">
        <v>0.215352</v>
      </c>
      <c r="Q100" s="42">
        <v>0.215352</v>
      </c>
      <c r="R100" s="41">
        <v>0</v>
      </c>
      <c r="S100" s="41">
        <v>1.397228</v>
      </c>
      <c r="T100" s="46">
        <v>1.397228</v>
      </c>
      <c r="U100" s="38" t="s">
        <v>29</v>
      </c>
      <c r="V100" s="39" t="s">
        <v>29</v>
      </c>
    </row>
    <row r="101" spans="1:22" ht="15">
      <c r="A101" s="43" t="s">
        <v>9</v>
      </c>
      <c r="B101" s="40" t="s">
        <v>66</v>
      </c>
      <c r="C101" s="40" t="s">
        <v>39</v>
      </c>
      <c r="D101" s="40" t="s">
        <v>236</v>
      </c>
      <c r="E101" s="40" t="s">
        <v>136</v>
      </c>
      <c r="F101" s="40" t="s">
        <v>81</v>
      </c>
      <c r="G101" s="40" t="s">
        <v>81</v>
      </c>
      <c r="H101" s="44" t="s">
        <v>137</v>
      </c>
      <c r="I101" s="45">
        <v>0</v>
      </c>
      <c r="J101" s="41">
        <v>0</v>
      </c>
      <c r="K101" s="42">
        <v>0</v>
      </c>
      <c r="L101" s="41">
        <v>0</v>
      </c>
      <c r="M101" s="41">
        <v>0</v>
      </c>
      <c r="N101" s="46">
        <v>0</v>
      </c>
      <c r="O101" s="45">
        <v>0</v>
      </c>
      <c r="P101" s="41">
        <v>0</v>
      </c>
      <c r="Q101" s="42">
        <v>0</v>
      </c>
      <c r="R101" s="41">
        <v>10.944</v>
      </c>
      <c r="S101" s="41">
        <v>0</v>
      </c>
      <c r="T101" s="46">
        <v>10.944</v>
      </c>
      <c r="U101" s="38" t="s">
        <v>29</v>
      </c>
      <c r="V101" s="39" t="s">
        <v>29</v>
      </c>
    </row>
    <row r="102" spans="1:22" ht="15">
      <c r="A102" s="43" t="s">
        <v>9</v>
      </c>
      <c r="B102" s="40" t="s">
        <v>42</v>
      </c>
      <c r="C102" s="40" t="s">
        <v>39</v>
      </c>
      <c r="D102" s="40" t="s">
        <v>248</v>
      </c>
      <c r="E102" s="40" t="s">
        <v>249</v>
      </c>
      <c r="F102" s="40" t="s">
        <v>250</v>
      </c>
      <c r="G102" s="40" t="s">
        <v>251</v>
      </c>
      <c r="H102" s="44" t="s">
        <v>251</v>
      </c>
      <c r="I102" s="45">
        <v>4532.12028</v>
      </c>
      <c r="J102" s="41">
        <v>0</v>
      </c>
      <c r="K102" s="42">
        <v>4532.12028</v>
      </c>
      <c r="L102" s="41">
        <v>41722.24599</v>
      </c>
      <c r="M102" s="41">
        <v>0</v>
      </c>
      <c r="N102" s="46">
        <v>41722.24599</v>
      </c>
      <c r="O102" s="45">
        <v>4815.33454</v>
      </c>
      <c r="P102" s="41">
        <v>0</v>
      </c>
      <c r="Q102" s="42">
        <v>4815.33454</v>
      </c>
      <c r="R102" s="41">
        <v>46516.48978</v>
      </c>
      <c r="S102" s="41">
        <v>0</v>
      </c>
      <c r="T102" s="46">
        <v>46516.48978</v>
      </c>
      <c r="U102" s="27">
        <f t="shared" si="2"/>
        <v>-5.881507455970025</v>
      </c>
      <c r="V102" s="33">
        <f t="shared" si="3"/>
        <v>-10.306546802379978</v>
      </c>
    </row>
    <row r="103" spans="1:22" ht="15">
      <c r="A103" s="43" t="s">
        <v>9</v>
      </c>
      <c r="B103" s="40" t="s">
        <v>66</v>
      </c>
      <c r="C103" s="40" t="s">
        <v>39</v>
      </c>
      <c r="D103" s="40" t="s">
        <v>248</v>
      </c>
      <c r="E103" s="40" t="s">
        <v>253</v>
      </c>
      <c r="F103" s="40" t="s">
        <v>250</v>
      </c>
      <c r="G103" s="40" t="s">
        <v>251</v>
      </c>
      <c r="H103" s="44" t="s">
        <v>251</v>
      </c>
      <c r="I103" s="45">
        <v>1256.71</v>
      </c>
      <c r="J103" s="41">
        <v>0</v>
      </c>
      <c r="K103" s="42">
        <v>1256.71</v>
      </c>
      <c r="L103" s="41">
        <v>16504.21</v>
      </c>
      <c r="M103" s="41">
        <v>0</v>
      </c>
      <c r="N103" s="46">
        <v>16504.21</v>
      </c>
      <c r="O103" s="45">
        <v>2182.95</v>
      </c>
      <c r="P103" s="41">
        <v>0</v>
      </c>
      <c r="Q103" s="42">
        <v>2182.95</v>
      </c>
      <c r="R103" s="41">
        <v>18045.36</v>
      </c>
      <c r="S103" s="41">
        <v>0</v>
      </c>
      <c r="T103" s="46">
        <v>18045.36</v>
      </c>
      <c r="U103" s="27">
        <f t="shared" si="2"/>
        <v>-42.43065576398909</v>
      </c>
      <c r="V103" s="33">
        <f t="shared" si="3"/>
        <v>-8.540422579544005</v>
      </c>
    </row>
    <row r="104" spans="1:22" ht="15">
      <c r="A104" s="43" t="s">
        <v>9</v>
      </c>
      <c r="B104" s="40" t="s">
        <v>252</v>
      </c>
      <c r="C104" s="40" t="s">
        <v>39</v>
      </c>
      <c r="D104" s="40" t="s">
        <v>248</v>
      </c>
      <c r="E104" s="40" t="s">
        <v>249</v>
      </c>
      <c r="F104" s="40" t="s">
        <v>250</v>
      </c>
      <c r="G104" s="40" t="s">
        <v>251</v>
      </c>
      <c r="H104" s="44" t="s">
        <v>251</v>
      </c>
      <c r="I104" s="45">
        <v>0</v>
      </c>
      <c r="J104" s="41">
        <v>0</v>
      </c>
      <c r="K104" s="42">
        <v>0</v>
      </c>
      <c r="L104" s="41">
        <v>0</v>
      </c>
      <c r="M104" s="41">
        <v>10.279896</v>
      </c>
      <c r="N104" s="46">
        <v>10.279896</v>
      </c>
      <c r="O104" s="45">
        <v>0</v>
      </c>
      <c r="P104" s="41">
        <v>15.881426</v>
      </c>
      <c r="Q104" s="42">
        <v>15.881426</v>
      </c>
      <c r="R104" s="41">
        <v>0</v>
      </c>
      <c r="S104" s="41">
        <v>29.720059</v>
      </c>
      <c r="T104" s="46">
        <v>29.720059</v>
      </c>
      <c r="U104" s="38" t="s">
        <v>29</v>
      </c>
      <c r="V104" s="33">
        <f t="shared" si="3"/>
        <v>-65.41091657994353</v>
      </c>
    </row>
    <row r="105" spans="1:22" ht="15">
      <c r="A105" s="43"/>
      <c r="B105" s="40"/>
      <c r="C105" s="40"/>
      <c r="D105" s="40"/>
      <c r="E105" s="40"/>
      <c r="F105" s="40"/>
      <c r="G105" s="40"/>
      <c r="H105" s="44"/>
      <c r="I105" s="45"/>
      <c r="J105" s="41"/>
      <c r="K105" s="42"/>
      <c r="L105" s="41"/>
      <c r="M105" s="41"/>
      <c r="N105" s="46"/>
      <c r="O105" s="45"/>
      <c r="P105" s="41"/>
      <c r="Q105" s="42"/>
      <c r="R105" s="41"/>
      <c r="S105" s="41"/>
      <c r="T105" s="46"/>
      <c r="U105" s="28"/>
      <c r="V105" s="34"/>
    </row>
    <row r="106" spans="1:22" ht="20.25">
      <c r="A106" s="65" t="s">
        <v>9</v>
      </c>
      <c r="B106" s="66"/>
      <c r="C106" s="66"/>
      <c r="D106" s="66"/>
      <c r="E106" s="66"/>
      <c r="F106" s="66"/>
      <c r="G106" s="66"/>
      <c r="H106" s="67"/>
      <c r="I106" s="22">
        <f aca="true" t="shared" si="4" ref="I106:T106">SUM(I6:I104)</f>
        <v>101589.41242100003</v>
      </c>
      <c r="J106" s="15">
        <f t="shared" si="4"/>
        <v>2136.304367</v>
      </c>
      <c r="K106" s="15">
        <f t="shared" si="4"/>
        <v>103725.716787</v>
      </c>
      <c r="L106" s="15">
        <f t="shared" si="4"/>
        <v>873406.9279930001</v>
      </c>
      <c r="M106" s="15">
        <f t="shared" si="4"/>
        <v>25395.236590000004</v>
      </c>
      <c r="N106" s="23">
        <f t="shared" si="4"/>
        <v>898802.1645820001</v>
      </c>
      <c r="O106" s="22">
        <f t="shared" si="4"/>
        <v>94670.24439299997</v>
      </c>
      <c r="P106" s="15">
        <f t="shared" si="4"/>
        <v>3517.408833999999</v>
      </c>
      <c r="Q106" s="15">
        <f t="shared" si="4"/>
        <v>98187.65322800001</v>
      </c>
      <c r="R106" s="15">
        <f t="shared" si="4"/>
        <v>880729.8331559998</v>
      </c>
      <c r="S106" s="15">
        <f t="shared" si="4"/>
        <v>35328.821851</v>
      </c>
      <c r="T106" s="23">
        <f t="shared" si="4"/>
        <v>916058.6550070002</v>
      </c>
      <c r="U106" s="29">
        <f>+((K106/Q106)-1)*100</f>
        <v>5.640285083645025</v>
      </c>
      <c r="V106" s="35">
        <f>+((N106/T106)-1)*100</f>
        <v>-1.8837757091949792</v>
      </c>
    </row>
    <row r="107" spans="1:22" ht="15.75">
      <c r="A107" s="18"/>
      <c r="B107" s="11"/>
      <c r="C107" s="11"/>
      <c r="D107" s="11"/>
      <c r="E107" s="11"/>
      <c r="F107" s="11"/>
      <c r="G107" s="11"/>
      <c r="H107" s="16"/>
      <c r="I107" s="20"/>
      <c r="J107" s="13"/>
      <c r="K107" s="14"/>
      <c r="L107" s="13"/>
      <c r="M107" s="13"/>
      <c r="N107" s="21"/>
      <c r="O107" s="20"/>
      <c r="P107" s="13"/>
      <c r="Q107" s="14"/>
      <c r="R107" s="13"/>
      <c r="S107" s="13"/>
      <c r="T107" s="21"/>
      <c r="U107" s="28"/>
      <c r="V107" s="34"/>
    </row>
    <row r="108" spans="1:22" ht="15">
      <c r="A108" s="43" t="s">
        <v>10</v>
      </c>
      <c r="B108" s="40"/>
      <c r="C108" s="40" t="s">
        <v>39</v>
      </c>
      <c r="D108" s="40" t="s">
        <v>38</v>
      </c>
      <c r="E108" s="40" t="s">
        <v>27</v>
      </c>
      <c r="F108" s="40" t="s">
        <v>21</v>
      </c>
      <c r="G108" s="40" t="s">
        <v>23</v>
      </c>
      <c r="H108" s="44" t="s">
        <v>24</v>
      </c>
      <c r="I108" s="45">
        <v>25961.587706</v>
      </c>
      <c r="J108" s="41">
        <v>0</v>
      </c>
      <c r="K108" s="42">
        <v>25961.587706</v>
      </c>
      <c r="L108" s="41">
        <v>212849.213423</v>
      </c>
      <c r="M108" s="41">
        <v>0</v>
      </c>
      <c r="N108" s="46">
        <v>212849.213423</v>
      </c>
      <c r="O108" s="45">
        <v>19154.720591</v>
      </c>
      <c r="P108" s="41">
        <v>0</v>
      </c>
      <c r="Q108" s="42">
        <v>19154.720591</v>
      </c>
      <c r="R108" s="41">
        <v>217877.202398</v>
      </c>
      <c r="S108" s="41">
        <v>19511.3922</v>
      </c>
      <c r="T108" s="46">
        <v>237388.594598</v>
      </c>
      <c r="U108" s="27">
        <f>+((K108/Q108)-1)*100</f>
        <v>35.53623809160786</v>
      </c>
      <c r="V108" s="33">
        <f>+((N108/T108)-1)*100</f>
        <v>-10.33721995639918</v>
      </c>
    </row>
    <row r="109" spans="1:22" ht="15.75">
      <c r="A109" s="18"/>
      <c r="B109" s="11"/>
      <c r="C109" s="11"/>
      <c r="D109" s="11"/>
      <c r="E109" s="11"/>
      <c r="F109" s="11"/>
      <c r="G109" s="11"/>
      <c r="H109" s="16"/>
      <c r="I109" s="20"/>
      <c r="J109" s="13"/>
      <c r="K109" s="14"/>
      <c r="L109" s="13"/>
      <c r="M109" s="13"/>
      <c r="N109" s="21"/>
      <c r="O109" s="20"/>
      <c r="P109" s="13"/>
      <c r="Q109" s="14"/>
      <c r="R109" s="13"/>
      <c r="S109" s="13"/>
      <c r="T109" s="21"/>
      <c r="U109" s="28"/>
      <c r="V109" s="34"/>
    </row>
    <row r="110" spans="1:22" ht="20.25">
      <c r="A110" s="62" t="s">
        <v>10</v>
      </c>
      <c r="B110" s="63"/>
      <c r="C110" s="63"/>
      <c r="D110" s="63"/>
      <c r="E110" s="63"/>
      <c r="F110" s="63"/>
      <c r="G110" s="63"/>
      <c r="H110" s="64"/>
      <c r="I110" s="22">
        <f>SUM(I108)</f>
        <v>25961.587706</v>
      </c>
      <c r="J110" s="15">
        <f aca="true" t="shared" si="5" ref="J110:T110">SUM(J108)</f>
        <v>0</v>
      </c>
      <c r="K110" s="15">
        <f t="shared" si="5"/>
        <v>25961.587706</v>
      </c>
      <c r="L110" s="15">
        <f t="shared" si="5"/>
        <v>212849.213423</v>
      </c>
      <c r="M110" s="15">
        <f t="shared" si="5"/>
        <v>0</v>
      </c>
      <c r="N110" s="23">
        <f t="shared" si="5"/>
        <v>212849.213423</v>
      </c>
      <c r="O110" s="22">
        <f t="shared" si="5"/>
        <v>19154.720591</v>
      </c>
      <c r="P110" s="15">
        <f t="shared" si="5"/>
        <v>0</v>
      </c>
      <c r="Q110" s="15">
        <f t="shared" si="5"/>
        <v>19154.720591</v>
      </c>
      <c r="R110" s="15">
        <f t="shared" si="5"/>
        <v>217877.202398</v>
      </c>
      <c r="S110" s="15">
        <f t="shared" si="5"/>
        <v>19511.3922</v>
      </c>
      <c r="T110" s="23">
        <f t="shared" si="5"/>
        <v>237388.594598</v>
      </c>
      <c r="U110" s="29">
        <f>+((K110/Q110)-1)*100</f>
        <v>35.53623809160786</v>
      </c>
      <c r="V110" s="35">
        <f>+((N110/T110)-1)*100</f>
        <v>-10.33721995639918</v>
      </c>
    </row>
    <row r="111" spans="1:22" ht="15.75">
      <c r="A111" s="18"/>
      <c r="B111" s="11"/>
      <c r="C111" s="11"/>
      <c r="D111" s="11"/>
      <c r="E111" s="11"/>
      <c r="F111" s="11"/>
      <c r="G111" s="11"/>
      <c r="H111" s="16"/>
      <c r="I111" s="20"/>
      <c r="J111" s="13"/>
      <c r="K111" s="14"/>
      <c r="L111" s="13"/>
      <c r="M111" s="13"/>
      <c r="N111" s="21"/>
      <c r="O111" s="20"/>
      <c r="P111" s="13"/>
      <c r="Q111" s="14"/>
      <c r="R111" s="13"/>
      <c r="S111" s="13"/>
      <c r="T111" s="21"/>
      <c r="U111" s="28"/>
      <c r="V111" s="34"/>
    </row>
    <row r="112" spans="1:22" ht="15">
      <c r="A112" s="43" t="s">
        <v>22</v>
      </c>
      <c r="B112" s="40"/>
      <c r="C112" s="40" t="s">
        <v>39</v>
      </c>
      <c r="D112" s="40" t="s">
        <v>38</v>
      </c>
      <c r="E112" s="40" t="s">
        <v>37</v>
      </c>
      <c r="F112" s="40" t="s">
        <v>21</v>
      </c>
      <c r="G112" s="40" t="s">
        <v>23</v>
      </c>
      <c r="H112" s="44" t="s">
        <v>24</v>
      </c>
      <c r="I112" s="45">
        <v>20423.251527</v>
      </c>
      <c r="J112" s="41">
        <v>0</v>
      </c>
      <c r="K112" s="42">
        <v>20423.251527</v>
      </c>
      <c r="L112" s="41">
        <v>160419.681542</v>
      </c>
      <c r="M112" s="41">
        <v>0</v>
      </c>
      <c r="N112" s="46">
        <v>160419.681542</v>
      </c>
      <c r="O112" s="45">
        <v>7447.441048</v>
      </c>
      <c r="P112" s="41">
        <v>0</v>
      </c>
      <c r="Q112" s="42">
        <v>7447.441048</v>
      </c>
      <c r="R112" s="41">
        <v>174867.272585</v>
      </c>
      <c r="S112" s="41">
        <v>0</v>
      </c>
      <c r="T112" s="46">
        <v>174867.272585</v>
      </c>
      <c r="U112" s="38" t="s">
        <v>29</v>
      </c>
      <c r="V112" s="33">
        <f>+((N112/T112)-1)*100</f>
        <v>-8.262032585872959</v>
      </c>
    </row>
    <row r="113" spans="1:22" ht="15">
      <c r="A113" s="43" t="s">
        <v>22</v>
      </c>
      <c r="B113" s="40"/>
      <c r="C113" s="40" t="s">
        <v>39</v>
      </c>
      <c r="D113" s="40" t="s">
        <v>25</v>
      </c>
      <c r="E113" s="40" t="s">
        <v>28</v>
      </c>
      <c r="F113" s="40" t="s">
        <v>20</v>
      </c>
      <c r="G113" s="40" t="s">
        <v>20</v>
      </c>
      <c r="H113" s="44" t="s">
        <v>26</v>
      </c>
      <c r="I113" s="45">
        <v>378.781095</v>
      </c>
      <c r="J113" s="41">
        <v>0</v>
      </c>
      <c r="K113" s="42">
        <v>378.781095</v>
      </c>
      <c r="L113" s="41">
        <v>2886.585673</v>
      </c>
      <c r="M113" s="41">
        <v>0</v>
      </c>
      <c r="N113" s="46">
        <v>2886.585673</v>
      </c>
      <c r="O113" s="45">
        <v>215.291792</v>
      </c>
      <c r="P113" s="41">
        <v>0</v>
      </c>
      <c r="Q113" s="42">
        <v>215.291792</v>
      </c>
      <c r="R113" s="41">
        <v>1535.544839</v>
      </c>
      <c r="S113" s="41">
        <v>0</v>
      </c>
      <c r="T113" s="46">
        <v>1535.544839</v>
      </c>
      <c r="U113" s="27">
        <f>+((K113/Q113)-1)*100</f>
        <v>75.93847470041962</v>
      </c>
      <c r="V113" s="33">
        <f>+((N113/T113)-1)*100</f>
        <v>87.98445995753825</v>
      </c>
    </row>
    <row r="114" spans="1:22" ht="15.75">
      <c r="A114" s="18"/>
      <c r="B114" s="11"/>
      <c r="C114" s="11"/>
      <c r="D114" s="11"/>
      <c r="E114" s="11"/>
      <c r="F114" s="11"/>
      <c r="G114" s="11"/>
      <c r="H114" s="16"/>
      <c r="I114" s="20"/>
      <c r="J114" s="13"/>
      <c r="K114" s="14"/>
      <c r="L114" s="13"/>
      <c r="M114" s="13"/>
      <c r="N114" s="21"/>
      <c r="O114" s="20"/>
      <c r="P114" s="13"/>
      <c r="Q114" s="14"/>
      <c r="R114" s="13"/>
      <c r="S114" s="13"/>
      <c r="T114" s="21"/>
      <c r="U114" s="28"/>
      <c r="V114" s="34"/>
    </row>
    <row r="115" spans="1:22" ht="21" thickBot="1">
      <c r="A115" s="56" t="s">
        <v>18</v>
      </c>
      <c r="B115" s="57"/>
      <c r="C115" s="57"/>
      <c r="D115" s="57"/>
      <c r="E115" s="57"/>
      <c r="F115" s="57"/>
      <c r="G115" s="57"/>
      <c r="H115" s="58"/>
      <c r="I115" s="24">
        <f aca="true" t="shared" si="6" ref="I115:T115">SUM(I112:I113)</f>
        <v>20802.032622</v>
      </c>
      <c r="J115" s="25">
        <f t="shared" si="6"/>
        <v>0</v>
      </c>
      <c r="K115" s="25">
        <f t="shared" si="6"/>
        <v>20802.032622</v>
      </c>
      <c r="L115" s="25">
        <f t="shared" si="6"/>
        <v>163306.267215</v>
      </c>
      <c r="M115" s="25">
        <f t="shared" si="6"/>
        <v>0</v>
      </c>
      <c r="N115" s="26">
        <f t="shared" si="6"/>
        <v>163306.267215</v>
      </c>
      <c r="O115" s="24">
        <f t="shared" si="6"/>
        <v>7662.73284</v>
      </c>
      <c r="P115" s="25">
        <f t="shared" si="6"/>
        <v>0</v>
      </c>
      <c r="Q115" s="25">
        <f t="shared" si="6"/>
        <v>7662.73284</v>
      </c>
      <c r="R115" s="25">
        <f t="shared" si="6"/>
        <v>176402.817424</v>
      </c>
      <c r="S115" s="25">
        <f t="shared" si="6"/>
        <v>0</v>
      </c>
      <c r="T115" s="26">
        <f t="shared" si="6"/>
        <v>176402.817424</v>
      </c>
      <c r="U115" s="36">
        <f>+((K115/Q115)-1)*100</f>
        <v>171.4701537473933</v>
      </c>
      <c r="V115" s="37">
        <f>+((N115/T115)-1)*100</f>
        <v>-7.424229612796529</v>
      </c>
    </row>
    <row r="116" spans="9:22" ht="1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</row>
    <row r="117" spans="1:22" ht="15">
      <c r="A117" s="48" t="s">
        <v>30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</row>
    <row r="118" spans="1:22" ht="15">
      <c r="A118" s="48" t="s">
        <v>31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</row>
    <row r="119" spans="1:22" ht="15">
      <c r="A119" s="48" t="s">
        <v>32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</row>
    <row r="120" spans="1:22" ht="15">
      <c r="A120" s="48" t="s">
        <v>33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</row>
    <row r="121" spans="1:22" ht="15">
      <c r="A121" s="48" t="s">
        <v>34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</row>
    <row r="122" spans="1:22" ht="15">
      <c r="A122" s="48" t="s">
        <v>36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</row>
    <row r="123" spans="1:22" ht="15">
      <c r="A123" s="48" t="s">
        <v>35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</row>
    <row r="124" spans="1:21" ht="12.75">
      <c r="A124" s="7" t="s">
        <v>19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54" t="s">
        <v>269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8" t="s">
        <v>40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9:22" ht="15"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3"/>
      <c r="T127" s="3"/>
      <c r="U127" s="3"/>
      <c r="V127" s="3"/>
    </row>
    <row r="128" spans="9:22" ht="15">
      <c r="I128" s="2"/>
      <c r="J128" s="2"/>
      <c r="K128" s="2"/>
      <c r="L128" s="2"/>
      <c r="M128" s="2"/>
      <c r="N128" s="2"/>
      <c r="O128" s="2"/>
      <c r="P128" s="2"/>
      <c r="Q128" s="2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9:22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9:22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9:22" ht="1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9:22" ht="1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9:22" ht="15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</sheetData>
  <sheetProtection/>
  <mergeCells count="5">
    <mergeCell ref="A115:H115"/>
    <mergeCell ref="I3:N3"/>
    <mergeCell ref="O3:T3"/>
    <mergeCell ref="A110:H110"/>
    <mergeCell ref="A106:H106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2011-10-26T16:39:51Z</dcterms:modified>
  <cp:category/>
  <cp:version/>
  <cp:contentType/>
  <cp:contentStatus/>
</cp:coreProperties>
</file>