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<sst xmlns="http://schemas.openxmlformats.org/spreadsheetml/2006/main" count="664" uniqueCount="208">
  <si>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</si>
  <si>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</si>
  <si>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</si>
  <si>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</si>
  <si>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</si>
  <si>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</si>
  <si>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</si>
  <si>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</si>
  <si>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</si>
  <si>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</si>
  <si>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</si>
  <si>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</si>
  <si>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</si>
  <si>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</si>
  <si>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</si>
  <si>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</si>
  <si>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</si>
  <si>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</si>
  <si>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</si>
  <si>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</si>
  <si>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</si>
  <si>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</si>
  <si>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</si>
  <si>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</si>
  <si>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</si>
  <si>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</si>
  <si>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</si>
  <si>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</si>
  <si>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</si>
  <si>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</si>
  <si>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</si>
  <si>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</si>
  <si>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</si>
  <si>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</si>
  <si>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</si>
  <si>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</si>
  <si>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</si>
  <si>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</si>
  <si>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</si>
  <si>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</si>
  <si>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</si>
  <si>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</si>
  <si>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</si>
  <si>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</si>
  <si>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</si>
  <si>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</si>
  <si>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</si>
  <si>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</si>
  <si>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</si>
  <si>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</si>
  <si>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</si>
  <si>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</si>
  <si>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</si>
  <si>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</si>
  <si>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</si>
  <si>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</si>
  <si>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</si>
  <si>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</si>
  <si>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</si>
  <si>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</si>
  <si>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</si>
  <si>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</si>
  <si>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</si>
  <si>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</si>
  <si>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</si>
  <si>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</si>
  <si>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</si>
  <si>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</si>
  <si>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</si>
  <si>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</si>
  <si>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</si>
  <si>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</si>
  <si>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</si>
  <si>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</si>
  <si>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</si>
  <si>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</si>
  <si>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</si>
  <si>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</si>
  <si>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</si>
  <si>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</si>
  <si>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</si>
  <si>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</si>
  <si>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</si>
  <si>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</si>
  <si>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</si>
  <si>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</si>
  <si>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</si>
  <si>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</si>
  <si>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</si>
  <si>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</si>
  <si>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</si>
  <si>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</si>
  <si>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</si>
  <si>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</si>
  <si>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</si>
  <si>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</si>
  <si>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</si>
  <si>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</si>
  <si>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</si>
  <si>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</si>
  <si>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</si>
  <si>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</si>
  <si>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</si>
  <si>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</si>
  <si>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</si>
  <si>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</si>
  <si>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</si>
  <si>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</si>
  <si>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</si>
  <si>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</si>
  <si>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</si>
  <si>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</si>
  <si>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</si>
  <si>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</si>
  <si>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</si>
  <si>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</si>
  <si>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</si>
  <si>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</si>
  <si>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</si>
  <si>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</si>
  <si>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</si>
  <si>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</si>
  <si>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</si>
  <si>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</si>
  <si>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</si>
  <si>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</si>
  <si>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</si>
  <si>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</si>
  <si>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</si>
  <si>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</si>
  <si>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</si>
  <si>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</si>
  <si>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</si>
  <si>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</si>
  <si>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</si>
  <si>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</si>
  <si>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</si>
  <si>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</si>
  <si>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</si>
  <si>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</si>
  <si>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</si>
  <si>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</si>
  <si>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</si>
  <si>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</si>
  <si>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</si>
  <si>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</si>
  <si>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</si>
  <si>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</si>
  <si>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</si>
  <si>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</si>
  <si>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</si>
  <si>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</si>
  <si>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</si>
  <si>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</si>
  <si>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</si>
  <si>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</si>
  <si>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</si>
  <si>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</si>
  <si>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</si>
  <si>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</si>
  <si>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</si>
  <si>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</si>
  <si>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</si>
  <si>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</si>
  <si>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</si>
  <si>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</si>
  <si>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</si>
  <si>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</si>
  <si>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</si>
  <si>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</si>
  <si>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</si>
  <si>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</si>
  <si>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</si>
  <si>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</si>
  <si>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</si>
  <si>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</si>
  <si>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</si>
  <si>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</si>
  <si>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</si>
  <si>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</si>
  <si>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</si>
  <si>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</si>
  <si>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</si>
  <si>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</si>
  <si>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</si>
  <si>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</si>
  <si>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</si>
  <si>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</si>
  <si>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</si>
  <si>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</si>
  <si>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</si>
  <si>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SOCIEDAD MINERA LAS CUMBRES S.A.C.</t>
  </si>
  <si>
    <t>CONDORSENGA</t>
  </si>
  <si>
    <t>CAJATAMBO</t>
  </si>
  <si>
    <t>GORGOR</t>
  </si>
  <si>
    <t>ACUMULACION HUARON-3A</t>
  </si>
  <si>
    <t>UCHUCCHACUA  h)</t>
  </si>
  <si>
    <t>ANTICONA  a)</t>
  </si>
  <si>
    <t>CERRO LINDO  b)</t>
  </si>
  <si>
    <t>ACUMULACION RAURA  c)</t>
  </si>
  <si>
    <t>VINCHOS  i)</t>
  </si>
  <si>
    <t>ACUMULACION ISCAYCRUZ  e)</t>
  </si>
  <si>
    <t>S.M.R.L. MAGISTRAL DE HUARAZ S.A.C.</t>
  </si>
  <si>
    <t>TOTAL - OCTUBRE</t>
  </si>
  <si>
    <t>TOTAL ACUMULADO ENERO - OCTUBRE</t>
  </si>
  <si>
    <t>TOTAL COMPARADO ACUMULADO - ENERO - OCTUBRE</t>
  </si>
  <si>
    <t>Var. % 2011/2010 - OCTUBRE</t>
  </si>
  <si>
    <t>Var. % 2011/2010 - ENERO - OCTUBRE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</si>
</sst>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10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26</v>
      </c>
    </row>
    <row r="2" ht="13.5" thickBot="1">
      <c r="A2" s="48"/>
    </row>
    <row r="3" spans="1:22" ht="13.5" thickBot="1">
      <c r="A3" s="36"/>
      <c r="I3" s="49">
        <v>2011</v>
      </c>
      <c r="J3" s="50"/>
      <c r="K3" s="50"/>
      <c r="L3" s="50"/>
      <c r="M3" s="50"/>
      <c r="N3" s="51"/>
      <c r="O3" s="49">
        <v>2010</v>
      </c>
      <c r="P3" s="50"/>
      <c r="Q3" s="50"/>
      <c r="R3" s="50"/>
      <c r="S3" s="50"/>
      <c r="T3" s="51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203</v>
      </c>
      <c r="L4" s="21" t="s">
        <v>12</v>
      </c>
      <c r="M4" s="21" t="s">
        <v>8</v>
      </c>
      <c r="N4" s="40" t="s">
        <v>204</v>
      </c>
      <c r="O4" s="39" t="s">
        <v>13</v>
      </c>
      <c r="P4" s="21" t="s">
        <v>14</v>
      </c>
      <c r="Q4" s="21" t="s">
        <v>203</v>
      </c>
      <c r="R4" s="21" t="s">
        <v>15</v>
      </c>
      <c r="S4" s="21" t="s">
        <v>16</v>
      </c>
      <c r="T4" s="40" t="s">
        <v>205</v>
      </c>
      <c r="U4" s="41" t="s">
        <v>206</v>
      </c>
      <c r="V4" s="40" t="s">
        <v>207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27</v>
      </c>
      <c r="C6" s="28" t="s">
        <v>28</v>
      </c>
      <c r="D6" s="28" t="s">
        <v>29</v>
      </c>
      <c r="E6" s="28" t="s">
        <v>30</v>
      </c>
      <c r="F6" s="28" t="s">
        <v>31</v>
      </c>
      <c r="G6" s="28" t="s">
        <v>32</v>
      </c>
      <c r="H6" s="31" t="s">
        <v>33</v>
      </c>
      <c r="I6" s="32">
        <v>25.03944</v>
      </c>
      <c r="J6" s="29">
        <v>3.33526</v>
      </c>
      <c r="K6" s="30">
        <v>28.3747</v>
      </c>
      <c r="L6" s="29">
        <v>200.908673</v>
      </c>
      <c r="M6" s="29">
        <v>14.481277</v>
      </c>
      <c r="N6" s="33">
        <v>215.38995</v>
      </c>
      <c r="O6" s="32">
        <v>25.7922</v>
      </c>
      <c r="P6" s="29">
        <v>3.020112</v>
      </c>
      <c r="Q6" s="30">
        <v>28.812312</v>
      </c>
      <c r="R6" s="29">
        <v>181.791494</v>
      </c>
      <c r="S6" s="29">
        <v>18.636914</v>
      </c>
      <c r="T6" s="33">
        <v>200.428408</v>
      </c>
      <c r="U6" s="19">
        <f>+((K6/Q6)-1)*100</f>
        <v>-1.5188368083755233</v>
      </c>
      <c r="V6" s="25">
        <f>+((N6/T6)-1)*100</f>
        <v>7.4647811402064335</v>
      </c>
    </row>
    <row r="7" spans="1:22" ht="15">
      <c r="A7" s="27" t="s">
        <v>9</v>
      </c>
      <c r="B7" s="28" t="s">
        <v>27</v>
      </c>
      <c r="C7" s="28" t="s">
        <v>28</v>
      </c>
      <c r="D7" s="28" t="s">
        <v>34</v>
      </c>
      <c r="E7" s="28" t="s">
        <v>35</v>
      </c>
      <c r="F7" s="28" t="s">
        <v>36</v>
      </c>
      <c r="G7" s="28" t="s">
        <v>37</v>
      </c>
      <c r="H7" s="31" t="s">
        <v>38</v>
      </c>
      <c r="I7" s="32">
        <v>19.089381</v>
      </c>
      <c r="J7" s="29">
        <v>0</v>
      </c>
      <c r="K7" s="30">
        <v>19.089381</v>
      </c>
      <c r="L7" s="29">
        <v>112.097317</v>
      </c>
      <c r="M7" s="29">
        <v>11.509446</v>
      </c>
      <c r="N7" s="33">
        <v>123.606763</v>
      </c>
      <c r="O7" s="32">
        <v>0</v>
      </c>
      <c r="P7" s="29">
        <v>0</v>
      </c>
      <c r="Q7" s="30">
        <v>0</v>
      </c>
      <c r="R7" s="29">
        <v>177.420209</v>
      </c>
      <c r="S7" s="29">
        <v>19.610574</v>
      </c>
      <c r="T7" s="33">
        <v>197.030783</v>
      </c>
      <c r="U7" s="18" t="s">
        <v>18</v>
      </c>
      <c r="V7" s="25">
        <f>+((N7/T7)-1)*100</f>
        <v>-37.265253115296204</v>
      </c>
    </row>
    <row r="8" spans="1:22" ht="15">
      <c r="A8" s="27" t="s">
        <v>9</v>
      </c>
      <c r="B8" s="28" t="s">
        <v>27</v>
      </c>
      <c r="C8" s="28" t="s">
        <v>39</v>
      </c>
      <c r="D8" s="28" t="s">
        <v>40</v>
      </c>
      <c r="E8" s="28" t="s">
        <v>41</v>
      </c>
      <c r="F8" s="28" t="s">
        <v>42</v>
      </c>
      <c r="G8" s="28" t="s">
        <v>43</v>
      </c>
      <c r="H8" s="31" t="s">
        <v>44</v>
      </c>
      <c r="I8" s="32">
        <v>55.999496</v>
      </c>
      <c r="J8" s="29">
        <v>0</v>
      </c>
      <c r="K8" s="30">
        <v>55.999496</v>
      </c>
      <c r="L8" s="29">
        <v>476.626506</v>
      </c>
      <c r="M8" s="29">
        <v>0</v>
      </c>
      <c r="N8" s="33">
        <v>476.626506</v>
      </c>
      <c r="O8" s="32">
        <v>45.803982</v>
      </c>
      <c r="P8" s="29">
        <v>0</v>
      </c>
      <c r="Q8" s="30">
        <v>45.803982</v>
      </c>
      <c r="R8" s="29">
        <v>422.598223</v>
      </c>
      <c r="S8" s="29">
        <v>0</v>
      </c>
      <c r="T8" s="33">
        <v>422.598223</v>
      </c>
      <c r="U8" s="19">
        <f aca="true" t="shared" si="0" ref="U8:U13">+((K8/Q8)-1)*100</f>
        <v>22.259012327792817</v>
      </c>
      <c r="V8" s="25">
        <f>+((N8/T8)-1)*100</f>
        <v>12.7847870765893</v>
      </c>
    </row>
    <row r="9" spans="1:22" ht="15">
      <c r="A9" s="27" t="s">
        <v>9</v>
      </c>
      <c r="B9" s="28" t="s">
        <v>27</v>
      </c>
      <c r="C9" s="28" t="s">
        <v>39</v>
      </c>
      <c r="D9" s="28" t="s">
        <v>45</v>
      </c>
      <c r="E9" s="28" t="s">
        <v>46</v>
      </c>
      <c r="F9" s="28" t="s">
        <v>47</v>
      </c>
      <c r="G9" s="28" t="s">
        <v>48</v>
      </c>
      <c r="H9" s="31" t="s">
        <v>49</v>
      </c>
      <c r="I9" s="32">
        <v>497.170552</v>
      </c>
      <c r="J9" s="29">
        <v>59.057368</v>
      </c>
      <c r="K9" s="30">
        <v>556.22792</v>
      </c>
      <c r="L9" s="29">
        <v>2678.652859</v>
      </c>
      <c r="M9" s="29">
        <v>295.567803</v>
      </c>
      <c r="N9" s="33">
        <v>2974.220662</v>
      </c>
      <c r="O9" s="32">
        <v>394.945921</v>
      </c>
      <c r="P9" s="29">
        <v>46.477898</v>
      </c>
      <c r="Q9" s="30">
        <v>441.423819</v>
      </c>
      <c r="R9" s="29">
        <v>4340.23022</v>
      </c>
      <c r="S9" s="29">
        <v>423.607877</v>
      </c>
      <c r="T9" s="33">
        <v>4763.838096</v>
      </c>
      <c r="U9" s="19">
        <f t="shared" si="0"/>
        <v>26.007681520239867</v>
      </c>
      <c r="V9" s="25">
        <f>+((N9/T9)-1)*100</f>
        <v>-37.566714022096356</v>
      </c>
    </row>
    <row r="10" spans="1:22" ht="15">
      <c r="A10" s="27" t="s">
        <v>9</v>
      </c>
      <c r="B10" s="28" t="s">
        <v>27</v>
      </c>
      <c r="C10" s="28" t="s">
        <v>39</v>
      </c>
      <c r="D10" s="28" t="s">
        <v>50</v>
      </c>
      <c r="E10" s="37" t="s">
        <v>51</v>
      </c>
      <c r="F10" s="28" t="s">
        <v>42</v>
      </c>
      <c r="G10" s="28" t="s">
        <v>52</v>
      </c>
      <c r="H10" s="31" t="s">
        <v>53</v>
      </c>
      <c r="I10" s="32">
        <v>180.710632</v>
      </c>
      <c r="J10" s="29">
        <v>0</v>
      </c>
      <c r="K10" s="30">
        <v>180.710632</v>
      </c>
      <c r="L10" s="29">
        <v>1543.015173</v>
      </c>
      <c r="M10" s="29">
        <v>0</v>
      </c>
      <c r="N10" s="33">
        <v>1543.015173</v>
      </c>
      <c r="O10" s="32">
        <v>190.23004</v>
      </c>
      <c r="P10" s="29">
        <v>0</v>
      </c>
      <c r="Q10" s="30">
        <v>190.23004</v>
      </c>
      <c r="R10" s="29">
        <v>1599.156693</v>
      </c>
      <c r="S10" s="29">
        <v>0</v>
      </c>
      <c r="T10" s="33">
        <v>1599.156693</v>
      </c>
      <c r="U10" s="19">
        <f t="shared" si="0"/>
        <v>-5.004156020784101</v>
      </c>
      <c r="V10" s="25">
        <f>+((N10/T10)-1)*100</f>
        <v>-3.5106953712383926</v>
      </c>
    </row>
    <row r="11" spans="1:22" ht="15">
      <c r="A11" s="27" t="s">
        <v>9</v>
      </c>
      <c r="B11" s="28" t="s">
        <v>27</v>
      </c>
      <c r="C11" s="28" t="s">
        <v>39</v>
      </c>
      <c r="D11" s="28" t="s">
        <v>50</v>
      </c>
      <c r="E11" s="28" t="s">
        <v>54</v>
      </c>
      <c r="F11" s="28" t="s">
        <v>55</v>
      </c>
      <c r="G11" s="28" t="s">
        <v>56</v>
      </c>
      <c r="H11" s="31" t="s">
        <v>57</v>
      </c>
      <c r="I11" s="32">
        <v>0</v>
      </c>
      <c r="J11" s="29">
        <v>0</v>
      </c>
      <c r="K11" s="30">
        <v>0</v>
      </c>
      <c r="L11" s="29">
        <v>0</v>
      </c>
      <c r="M11" s="29">
        <v>0</v>
      </c>
      <c r="N11" s="33">
        <v>0</v>
      </c>
      <c r="O11" s="32">
        <v>0</v>
      </c>
      <c r="P11" s="29">
        <v>0</v>
      </c>
      <c r="Q11" s="30">
        <v>0</v>
      </c>
      <c r="R11" s="29">
        <v>0</v>
      </c>
      <c r="S11" s="29">
        <v>10.499082</v>
      </c>
      <c r="T11" s="33">
        <v>10.499082</v>
      </c>
      <c r="U11" s="18" t="s">
        <v>18</v>
      </c>
      <c r="V11" s="24" t="s">
        <v>18</v>
      </c>
    </row>
    <row r="12" spans="1:22" ht="15">
      <c r="A12" s="27" t="s">
        <v>9</v>
      </c>
      <c r="B12" s="28" t="s">
        <v>27</v>
      </c>
      <c r="C12" s="28" t="s">
        <v>39</v>
      </c>
      <c r="D12" s="28" t="s">
        <v>50</v>
      </c>
      <c r="E12" s="28" t="s">
        <v>58</v>
      </c>
      <c r="F12" s="28" t="s">
        <v>42</v>
      </c>
      <c r="G12" s="28" t="s">
        <v>52</v>
      </c>
      <c r="H12" s="31" t="s">
        <v>59</v>
      </c>
      <c r="I12" s="32">
        <v>317.377361</v>
      </c>
      <c r="J12" s="29">
        <v>10.675901</v>
      </c>
      <c r="K12" s="30">
        <v>328.053262</v>
      </c>
      <c r="L12" s="29">
        <v>2295.228982</v>
      </c>
      <c r="M12" s="29">
        <v>69.573188</v>
      </c>
      <c r="N12" s="33">
        <v>2364.802171</v>
      </c>
      <c r="O12" s="32">
        <v>273.237573</v>
      </c>
      <c r="P12" s="29">
        <v>6.451601</v>
      </c>
      <c r="Q12" s="30">
        <v>279.689174</v>
      </c>
      <c r="R12" s="29">
        <v>2553.930312</v>
      </c>
      <c r="S12" s="29">
        <v>59.243386</v>
      </c>
      <c r="T12" s="33">
        <v>2613.173698</v>
      </c>
      <c r="U12" s="19">
        <f t="shared" si="0"/>
        <v>17.292084390795925</v>
      </c>
      <c r="V12" s="25">
        <f>+((N12/T12)-1)*100</f>
        <v>-9.50459310033972</v>
      </c>
    </row>
    <row r="13" spans="1:22" ht="15">
      <c r="A13" s="27" t="s">
        <v>9</v>
      </c>
      <c r="B13" s="28" t="s">
        <v>27</v>
      </c>
      <c r="C13" s="28" t="s">
        <v>39</v>
      </c>
      <c r="D13" s="28" t="s">
        <v>50</v>
      </c>
      <c r="E13" s="28" t="s">
        <v>196</v>
      </c>
      <c r="F13" s="28" t="s">
        <v>55</v>
      </c>
      <c r="G13" s="28" t="s">
        <v>56</v>
      </c>
      <c r="H13" s="31" t="s">
        <v>57</v>
      </c>
      <c r="I13" s="32">
        <v>0</v>
      </c>
      <c r="J13" s="29">
        <v>703.779342</v>
      </c>
      <c r="K13" s="30">
        <v>703.779342</v>
      </c>
      <c r="L13" s="29">
        <v>0</v>
      </c>
      <c r="M13" s="29">
        <v>5860.847215</v>
      </c>
      <c r="N13" s="33">
        <v>5860.847215</v>
      </c>
      <c r="O13" s="32">
        <v>0</v>
      </c>
      <c r="P13" s="29">
        <v>581.553105</v>
      </c>
      <c r="Q13" s="30">
        <v>581.553105</v>
      </c>
      <c r="R13" s="29">
        <v>0</v>
      </c>
      <c r="S13" s="29">
        <v>6196.708005</v>
      </c>
      <c r="T13" s="33">
        <v>6196.708005</v>
      </c>
      <c r="U13" s="19">
        <f t="shared" si="0"/>
        <v>21.017209941644133</v>
      </c>
      <c r="V13" s="25">
        <f>+((N13/T13)-1)*100</f>
        <v>-5.419987350202737</v>
      </c>
    </row>
    <row r="14" spans="1:22" ht="15">
      <c r="A14" s="27" t="s">
        <v>9</v>
      </c>
      <c r="B14" s="28" t="s">
        <v>27</v>
      </c>
      <c r="C14" s="28" t="s">
        <v>39</v>
      </c>
      <c r="D14" s="28" t="s">
        <v>60</v>
      </c>
      <c r="E14" s="28" t="s">
        <v>61</v>
      </c>
      <c r="F14" s="28" t="s">
        <v>62</v>
      </c>
      <c r="G14" s="28" t="s">
        <v>63</v>
      </c>
      <c r="H14" s="31" t="s">
        <v>64</v>
      </c>
      <c r="I14" s="32">
        <v>0</v>
      </c>
      <c r="J14" s="29">
        <v>0</v>
      </c>
      <c r="K14" s="30">
        <v>0</v>
      </c>
      <c r="L14" s="29">
        <v>0</v>
      </c>
      <c r="M14" s="29">
        <v>0</v>
      </c>
      <c r="N14" s="33">
        <v>0</v>
      </c>
      <c r="O14" s="32">
        <v>0</v>
      </c>
      <c r="P14" s="29">
        <v>0</v>
      </c>
      <c r="Q14" s="30">
        <v>0</v>
      </c>
      <c r="R14" s="29">
        <v>1668.956917</v>
      </c>
      <c r="S14" s="29">
        <v>116.400693</v>
      </c>
      <c r="T14" s="33">
        <v>1785.35761</v>
      </c>
      <c r="U14" s="18" t="s">
        <v>18</v>
      </c>
      <c r="V14" s="24" t="s">
        <v>18</v>
      </c>
    </row>
    <row r="15" spans="1:22" ht="15">
      <c r="A15" s="27" t="s">
        <v>9</v>
      </c>
      <c r="B15" s="28" t="s">
        <v>27</v>
      </c>
      <c r="C15" s="28" t="s">
        <v>39</v>
      </c>
      <c r="D15" s="28" t="s">
        <v>65</v>
      </c>
      <c r="E15" s="37" t="s">
        <v>66</v>
      </c>
      <c r="F15" s="28" t="s">
        <v>31</v>
      </c>
      <c r="G15" s="28" t="s">
        <v>67</v>
      </c>
      <c r="H15" s="31" t="s">
        <v>68</v>
      </c>
      <c r="I15" s="32">
        <v>156.0718</v>
      </c>
      <c r="J15" s="29">
        <v>0</v>
      </c>
      <c r="K15" s="30">
        <v>156.0718</v>
      </c>
      <c r="L15" s="29">
        <v>1616.7493</v>
      </c>
      <c r="M15" s="29">
        <v>0</v>
      </c>
      <c r="N15" s="33">
        <v>1616.7493</v>
      </c>
      <c r="O15" s="32">
        <v>152.4864</v>
      </c>
      <c r="P15" s="29">
        <v>0</v>
      </c>
      <c r="Q15" s="30">
        <v>152.4864</v>
      </c>
      <c r="R15" s="29">
        <v>5724.1442</v>
      </c>
      <c r="S15" s="29">
        <v>0</v>
      </c>
      <c r="T15" s="33">
        <v>5724.1442</v>
      </c>
      <c r="U15" s="19">
        <f>+((K15/Q15)-1)*100</f>
        <v>2.351291656173915</v>
      </c>
      <c r="V15" s="25">
        <f aca="true" t="shared" si="1" ref="V15:V76">+((N15/T15)-1)*100</f>
        <v>-71.75561545077778</v>
      </c>
    </row>
    <row r="16" spans="1:22" ht="15">
      <c r="A16" s="27" t="s">
        <v>9</v>
      </c>
      <c r="B16" s="28" t="s">
        <v>27</v>
      </c>
      <c r="C16" s="28" t="s">
        <v>39</v>
      </c>
      <c r="D16" s="28" t="s">
        <v>69</v>
      </c>
      <c r="E16" s="37" t="s">
        <v>70</v>
      </c>
      <c r="F16" s="28" t="s">
        <v>71</v>
      </c>
      <c r="G16" s="28" t="s">
        <v>72</v>
      </c>
      <c r="H16" s="31" t="s">
        <v>73</v>
      </c>
      <c r="I16" s="32">
        <v>0</v>
      </c>
      <c r="J16" s="29">
        <v>160.512588</v>
      </c>
      <c r="K16" s="30">
        <v>160.512588</v>
      </c>
      <c r="L16" s="29">
        <v>0</v>
      </c>
      <c r="M16" s="29">
        <v>790.657875</v>
      </c>
      <c r="N16" s="33">
        <v>790.657875</v>
      </c>
      <c r="O16" s="32">
        <v>0</v>
      </c>
      <c r="P16" s="29">
        <v>0</v>
      </c>
      <c r="Q16" s="30">
        <v>0</v>
      </c>
      <c r="R16" s="29">
        <v>0</v>
      </c>
      <c r="S16" s="29">
        <v>0</v>
      </c>
      <c r="T16" s="33">
        <v>0</v>
      </c>
      <c r="U16" s="18" t="s">
        <v>18</v>
      </c>
      <c r="V16" s="24" t="s">
        <v>18</v>
      </c>
    </row>
    <row r="17" spans="1:22" ht="15">
      <c r="A17" s="27" t="s">
        <v>9</v>
      </c>
      <c r="B17" s="28" t="s">
        <v>27</v>
      </c>
      <c r="C17" s="28" t="s">
        <v>39</v>
      </c>
      <c r="D17" s="28" t="s">
        <v>69</v>
      </c>
      <c r="E17" s="38" t="s">
        <v>74</v>
      </c>
      <c r="F17" s="28" t="s">
        <v>71</v>
      </c>
      <c r="G17" s="28" t="s">
        <v>72</v>
      </c>
      <c r="H17" s="31" t="s">
        <v>73</v>
      </c>
      <c r="I17" s="32">
        <v>0</v>
      </c>
      <c r="J17" s="29">
        <v>0</v>
      </c>
      <c r="K17" s="30">
        <v>0</v>
      </c>
      <c r="L17" s="29">
        <v>0</v>
      </c>
      <c r="M17" s="29">
        <v>0</v>
      </c>
      <c r="N17" s="33">
        <v>0</v>
      </c>
      <c r="O17" s="32">
        <v>0</v>
      </c>
      <c r="P17" s="29">
        <v>264.96354</v>
      </c>
      <c r="Q17" s="30">
        <v>264.96354</v>
      </c>
      <c r="R17" s="29">
        <v>0</v>
      </c>
      <c r="S17" s="29">
        <v>2137.584748</v>
      </c>
      <c r="T17" s="33">
        <v>2137.584748</v>
      </c>
      <c r="U17" s="18" t="s">
        <v>18</v>
      </c>
      <c r="V17" s="24" t="s">
        <v>18</v>
      </c>
    </row>
    <row r="18" spans="1:22" ht="15">
      <c r="A18" s="27" t="s">
        <v>9</v>
      </c>
      <c r="B18" s="28" t="s">
        <v>27</v>
      </c>
      <c r="C18" s="28" t="s">
        <v>39</v>
      </c>
      <c r="D18" s="28" t="s">
        <v>75</v>
      </c>
      <c r="E18" s="38" t="s">
        <v>197</v>
      </c>
      <c r="F18" s="28" t="s">
        <v>62</v>
      </c>
      <c r="G18" s="28" t="s">
        <v>63</v>
      </c>
      <c r="H18" s="31" t="s">
        <v>63</v>
      </c>
      <c r="I18" s="32">
        <v>138.753855</v>
      </c>
      <c r="J18" s="29">
        <v>27.844638</v>
      </c>
      <c r="K18" s="30">
        <v>166.598493</v>
      </c>
      <c r="L18" s="29">
        <v>1668.664031</v>
      </c>
      <c r="M18" s="29">
        <v>286.388192</v>
      </c>
      <c r="N18" s="33">
        <v>1955.052223</v>
      </c>
      <c r="O18" s="32">
        <v>190.473657</v>
      </c>
      <c r="P18" s="29">
        <v>24.300683</v>
      </c>
      <c r="Q18" s="30">
        <v>214.77434</v>
      </c>
      <c r="R18" s="29">
        <v>1830.443662</v>
      </c>
      <c r="S18" s="29">
        <v>293.225041</v>
      </c>
      <c r="T18" s="33">
        <v>2123.668703</v>
      </c>
      <c r="U18" s="19">
        <f>+((K18/Q18)-1)*100</f>
        <v>-22.430913767445404</v>
      </c>
      <c r="V18" s="25">
        <f t="shared" si="1"/>
        <v>-7.939867445510873</v>
      </c>
    </row>
    <row r="19" spans="1:22" ht="15">
      <c r="A19" s="27" t="s">
        <v>9</v>
      </c>
      <c r="B19" s="28" t="s">
        <v>27</v>
      </c>
      <c r="C19" s="28" t="s">
        <v>39</v>
      </c>
      <c r="D19" s="28" t="s">
        <v>75</v>
      </c>
      <c r="E19" s="28" t="s">
        <v>76</v>
      </c>
      <c r="F19" s="28" t="s">
        <v>62</v>
      </c>
      <c r="G19" s="28" t="s">
        <v>63</v>
      </c>
      <c r="H19" s="31" t="s">
        <v>63</v>
      </c>
      <c r="I19" s="32">
        <v>28.461465</v>
      </c>
      <c r="J19" s="29">
        <v>11.86821</v>
      </c>
      <c r="K19" s="30">
        <v>40.329675</v>
      </c>
      <c r="L19" s="29">
        <v>594.723719</v>
      </c>
      <c r="M19" s="29">
        <v>110.255061</v>
      </c>
      <c r="N19" s="33">
        <v>704.97878</v>
      </c>
      <c r="O19" s="32">
        <v>114.589422</v>
      </c>
      <c r="P19" s="29">
        <v>9.411065</v>
      </c>
      <c r="Q19" s="30">
        <v>124.000487</v>
      </c>
      <c r="R19" s="29">
        <v>1755.44745</v>
      </c>
      <c r="S19" s="29">
        <v>107.138625</v>
      </c>
      <c r="T19" s="33">
        <v>1862.586075</v>
      </c>
      <c r="U19" s="19">
        <f>+((K19/Q19)-1)*100</f>
        <v>-67.4761962830033</v>
      </c>
      <c r="V19" s="25">
        <f t="shared" si="1"/>
        <v>-62.15053953949483</v>
      </c>
    </row>
    <row r="20" spans="1:22" ht="15">
      <c r="A20" s="27" t="s">
        <v>9</v>
      </c>
      <c r="B20" s="28" t="s">
        <v>27</v>
      </c>
      <c r="C20" s="28" t="s">
        <v>39</v>
      </c>
      <c r="D20" s="28" t="s">
        <v>75</v>
      </c>
      <c r="E20" s="28" t="s">
        <v>77</v>
      </c>
      <c r="F20" s="28" t="s">
        <v>62</v>
      </c>
      <c r="G20" s="28" t="s">
        <v>63</v>
      </c>
      <c r="H20" s="31" t="s">
        <v>77</v>
      </c>
      <c r="I20" s="32">
        <v>45.473044</v>
      </c>
      <c r="J20" s="29">
        <v>24.971448</v>
      </c>
      <c r="K20" s="30">
        <v>70.444492</v>
      </c>
      <c r="L20" s="29">
        <v>565.040383</v>
      </c>
      <c r="M20" s="29">
        <v>255.526012</v>
      </c>
      <c r="N20" s="33">
        <v>820.566395</v>
      </c>
      <c r="O20" s="32">
        <v>96.65246</v>
      </c>
      <c r="P20" s="29">
        <v>34.071028</v>
      </c>
      <c r="Q20" s="30">
        <v>130.723488</v>
      </c>
      <c r="R20" s="29">
        <v>1051.983292</v>
      </c>
      <c r="S20" s="29">
        <v>382.664889</v>
      </c>
      <c r="T20" s="33">
        <v>1434.648181</v>
      </c>
      <c r="U20" s="19">
        <f>+((K20/Q20)-1)*100</f>
        <v>-46.11183263408639</v>
      </c>
      <c r="V20" s="25">
        <f t="shared" si="1"/>
        <v>-42.803649991175085</v>
      </c>
    </row>
    <row r="21" spans="1:22" ht="15">
      <c r="A21" s="27" t="s">
        <v>9</v>
      </c>
      <c r="B21" s="28" t="s">
        <v>27</v>
      </c>
      <c r="C21" s="28" t="s">
        <v>39</v>
      </c>
      <c r="D21" s="28" t="s">
        <v>78</v>
      </c>
      <c r="E21" s="28" t="s">
        <v>79</v>
      </c>
      <c r="F21" s="28" t="s">
        <v>55</v>
      </c>
      <c r="G21" s="28" t="s">
        <v>55</v>
      </c>
      <c r="H21" s="31" t="s">
        <v>80</v>
      </c>
      <c r="I21" s="32">
        <v>791.094975</v>
      </c>
      <c r="J21" s="29">
        <v>83.58649</v>
      </c>
      <c r="K21" s="30">
        <v>874.681465</v>
      </c>
      <c r="L21" s="29">
        <v>7605.020551</v>
      </c>
      <c r="M21" s="29">
        <v>736.294817</v>
      </c>
      <c r="N21" s="33">
        <v>8341.315368</v>
      </c>
      <c r="O21" s="32">
        <v>721.11903</v>
      </c>
      <c r="P21" s="29">
        <v>76.645338</v>
      </c>
      <c r="Q21" s="30">
        <v>797.764368</v>
      </c>
      <c r="R21" s="29">
        <v>8021.113016</v>
      </c>
      <c r="S21" s="29">
        <v>645.839889</v>
      </c>
      <c r="T21" s="33">
        <v>8666.952905</v>
      </c>
      <c r="U21" s="19">
        <f>+((K21/Q21)-1)*100</f>
        <v>9.641580908512083</v>
      </c>
      <c r="V21" s="25">
        <f t="shared" si="1"/>
        <v>-3.757232104170527</v>
      </c>
    </row>
    <row r="22" spans="1:22" ht="15">
      <c r="A22" s="27" t="s">
        <v>9</v>
      </c>
      <c r="B22" s="28" t="s">
        <v>27</v>
      </c>
      <c r="C22" s="28" t="s">
        <v>39</v>
      </c>
      <c r="D22" s="28" t="s">
        <v>81</v>
      </c>
      <c r="E22" s="37" t="s">
        <v>82</v>
      </c>
      <c r="F22" s="28" t="s">
        <v>62</v>
      </c>
      <c r="G22" s="28" t="s">
        <v>63</v>
      </c>
      <c r="H22" s="31" t="s">
        <v>63</v>
      </c>
      <c r="I22" s="32">
        <v>41.043815</v>
      </c>
      <c r="J22" s="29">
        <v>0</v>
      </c>
      <c r="K22" s="30">
        <v>41.043815</v>
      </c>
      <c r="L22" s="29">
        <v>4153.766357</v>
      </c>
      <c r="M22" s="29">
        <v>0</v>
      </c>
      <c r="N22" s="33">
        <v>4153.766357</v>
      </c>
      <c r="O22" s="32">
        <v>444.226775</v>
      </c>
      <c r="P22" s="29">
        <v>0</v>
      </c>
      <c r="Q22" s="30">
        <v>444.226775</v>
      </c>
      <c r="R22" s="29">
        <v>3670.707739</v>
      </c>
      <c r="S22" s="29">
        <v>0</v>
      </c>
      <c r="T22" s="33">
        <v>3670.707739</v>
      </c>
      <c r="U22" s="19">
        <f>+((K22/Q22)-1)*100</f>
        <v>-90.76061657922352</v>
      </c>
      <c r="V22" s="25">
        <f t="shared" si="1"/>
        <v>13.159822365253149</v>
      </c>
    </row>
    <row r="23" spans="1:22" ht="15">
      <c r="A23" s="27" t="s">
        <v>9</v>
      </c>
      <c r="B23" s="28" t="s">
        <v>27</v>
      </c>
      <c r="C23" s="28" t="s">
        <v>39</v>
      </c>
      <c r="D23" s="28" t="s">
        <v>83</v>
      </c>
      <c r="E23" s="37" t="s">
        <v>84</v>
      </c>
      <c r="F23" s="28" t="s">
        <v>31</v>
      </c>
      <c r="G23" s="28" t="s">
        <v>85</v>
      </c>
      <c r="H23" s="31" t="s">
        <v>86</v>
      </c>
      <c r="I23" s="32">
        <v>0</v>
      </c>
      <c r="J23" s="29">
        <v>0</v>
      </c>
      <c r="K23" s="30">
        <v>0</v>
      </c>
      <c r="L23" s="29">
        <v>1104.608741</v>
      </c>
      <c r="M23" s="29">
        <v>94.512585</v>
      </c>
      <c r="N23" s="33">
        <v>1199.121326</v>
      </c>
      <c r="O23" s="32">
        <v>144.818166</v>
      </c>
      <c r="P23" s="29">
        <v>17.50568</v>
      </c>
      <c r="Q23" s="30">
        <v>162.323846</v>
      </c>
      <c r="R23" s="29">
        <v>1802.972002</v>
      </c>
      <c r="S23" s="29">
        <v>115.369444</v>
      </c>
      <c r="T23" s="33">
        <v>1918.341446</v>
      </c>
      <c r="U23" s="18" t="s">
        <v>18</v>
      </c>
      <c r="V23" s="25">
        <f t="shared" si="1"/>
        <v>-37.4917677715649</v>
      </c>
    </row>
    <row r="24" spans="1:22" ht="15">
      <c r="A24" s="27" t="s">
        <v>9</v>
      </c>
      <c r="B24" s="28" t="s">
        <v>27</v>
      </c>
      <c r="C24" s="28" t="s">
        <v>39</v>
      </c>
      <c r="D24" s="28" t="s">
        <v>83</v>
      </c>
      <c r="E24" s="28" t="s">
        <v>87</v>
      </c>
      <c r="F24" s="28" t="s">
        <v>42</v>
      </c>
      <c r="G24" s="28" t="s">
        <v>42</v>
      </c>
      <c r="H24" s="31" t="s">
        <v>88</v>
      </c>
      <c r="I24" s="32">
        <v>0</v>
      </c>
      <c r="J24" s="29">
        <v>0</v>
      </c>
      <c r="K24" s="30">
        <v>0</v>
      </c>
      <c r="L24" s="29">
        <v>0</v>
      </c>
      <c r="M24" s="29">
        <v>0</v>
      </c>
      <c r="N24" s="33">
        <v>0</v>
      </c>
      <c r="O24" s="32">
        <v>0</v>
      </c>
      <c r="P24" s="29">
        <v>0</v>
      </c>
      <c r="Q24" s="30">
        <v>0</v>
      </c>
      <c r="R24" s="29">
        <v>4254.84174</v>
      </c>
      <c r="S24" s="29">
        <v>281.01495</v>
      </c>
      <c r="T24" s="33">
        <v>4535.85669</v>
      </c>
      <c r="U24" s="18" t="s">
        <v>18</v>
      </c>
      <c r="V24" s="24" t="s">
        <v>18</v>
      </c>
    </row>
    <row r="25" spans="1:22" ht="15">
      <c r="A25" s="27" t="s">
        <v>9</v>
      </c>
      <c r="B25" s="28" t="s">
        <v>27</v>
      </c>
      <c r="C25" s="28" t="s">
        <v>28</v>
      </c>
      <c r="D25" s="28" t="s">
        <v>89</v>
      </c>
      <c r="E25" s="38" t="s">
        <v>90</v>
      </c>
      <c r="F25" s="28" t="s">
        <v>31</v>
      </c>
      <c r="G25" s="28" t="s">
        <v>32</v>
      </c>
      <c r="H25" s="31" t="s">
        <v>32</v>
      </c>
      <c r="I25" s="32">
        <v>0</v>
      </c>
      <c r="J25" s="29">
        <v>0</v>
      </c>
      <c r="K25" s="30">
        <v>0</v>
      </c>
      <c r="L25" s="29">
        <v>0</v>
      </c>
      <c r="M25" s="29">
        <v>679.891222</v>
      </c>
      <c r="N25" s="33">
        <v>679.891222</v>
      </c>
      <c r="O25" s="32">
        <v>0</v>
      </c>
      <c r="P25" s="29">
        <v>169.1853</v>
      </c>
      <c r="Q25" s="30">
        <v>169.1853</v>
      </c>
      <c r="R25" s="29">
        <v>0</v>
      </c>
      <c r="S25" s="29">
        <v>1723.784775</v>
      </c>
      <c r="T25" s="33">
        <v>1723.784775</v>
      </c>
      <c r="U25" s="18" t="s">
        <v>18</v>
      </c>
      <c r="V25" s="25">
        <f t="shared" si="1"/>
        <v>-60.55823024658052</v>
      </c>
    </row>
    <row r="26" spans="1:22" ht="15">
      <c r="A26" s="27" t="s">
        <v>9</v>
      </c>
      <c r="B26" s="28" t="s">
        <v>27</v>
      </c>
      <c r="C26" s="28" t="s">
        <v>39</v>
      </c>
      <c r="D26" s="28" t="s">
        <v>91</v>
      </c>
      <c r="E26" s="38" t="s">
        <v>198</v>
      </c>
      <c r="F26" s="28" t="s">
        <v>92</v>
      </c>
      <c r="G26" s="28" t="s">
        <v>93</v>
      </c>
      <c r="H26" s="31" t="s">
        <v>94</v>
      </c>
      <c r="I26" s="32">
        <v>707.6916</v>
      </c>
      <c r="J26" s="29">
        <v>134.9571</v>
      </c>
      <c r="K26" s="30">
        <v>842.6487</v>
      </c>
      <c r="L26" s="29">
        <v>6172.403398</v>
      </c>
      <c r="M26" s="29">
        <v>1431.19399</v>
      </c>
      <c r="N26" s="33">
        <v>7603.597388</v>
      </c>
      <c r="O26" s="32">
        <v>544.40562</v>
      </c>
      <c r="P26" s="29">
        <v>143.95162</v>
      </c>
      <c r="Q26" s="30">
        <v>688.35724</v>
      </c>
      <c r="R26" s="29">
        <v>5041.576612</v>
      </c>
      <c r="S26" s="29">
        <v>1456.611006</v>
      </c>
      <c r="T26" s="33">
        <v>6498.187618</v>
      </c>
      <c r="U26" s="19">
        <f aca="true" t="shared" si="2" ref="U26:U34">+((K26/Q26)-1)*100</f>
        <v>22.41444573169593</v>
      </c>
      <c r="V26" s="25">
        <f t="shared" si="1"/>
        <v>17.011047310145557</v>
      </c>
    </row>
    <row r="27" spans="1:22" ht="15">
      <c r="A27" s="27" t="s">
        <v>9</v>
      </c>
      <c r="B27" s="28" t="s">
        <v>27</v>
      </c>
      <c r="C27" s="28" t="s">
        <v>39</v>
      </c>
      <c r="D27" s="28" t="s">
        <v>91</v>
      </c>
      <c r="E27" s="28" t="s">
        <v>95</v>
      </c>
      <c r="F27" s="28" t="s">
        <v>55</v>
      </c>
      <c r="G27" s="28" t="s">
        <v>55</v>
      </c>
      <c r="H27" s="31" t="s">
        <v>96</v>
      </c>
      <c r="I27" s="32">
        <v>362.4016</v>
      </c>
      <c r="J27" s="29">
        <v>62.5984</v>
      </c>
      <c r="K27" s="30">
        <v>425</v>
      </c>
      <c r="L27" s="29">
        <v>5979.939917</v>
      </c>
      <c r="M27" s="29">
        <v>755.363333</v>
      </c>
      <c r="N27" s="33">
        <v>6735.30325</v>
      </c>
      <c r="O27" s="32">
        <v>499.927525</v>
      </c>
      <c r="P27" s="29">
        <v>75.263692</v>
      </c>
      <c r="Q27" s="30">
        <v>575.191217</v>
      </c>
      <c r="R27" s="29">
        <v>7173.309228</v>
      </c>
      <c r="S27" s="29">
        <v>812.910679</v>
      </c>
      <c r="T27" s="33">
        <v>7986.219907</v>
      </c>
      <c r="U27" s="19">
        <f t="shared" si="2"/>
        <v>-26.111528229402715</v>
      </c>
      <c r="V27" s="25">
        <f t="shared" si="1"/>
        <v>-15.663438667692574</v>
      </c>
    </row>
    <row r="28" spans="1:22" ht="15">
      <c r="A28" s="27" t="s">
        <v>9</v>
      </c>
      <c r="B28" s="28" t="s">
        <v>27</v>
      </c>
      <c r="C28" s="28" t="s">
        <v>39</v>
      </c>
      <c r="D28" s="28" t="s">
        <v>97</v>
      </c>
      <c r="E28" s="38" t="s">
        <v>199</v>
      </c>
      <c r="F28" s="28" t="s">
        <v>36</v>
      </c>
      <c r="G28" s="28" t="s">
        <v>98</v>
      </c>
      <c r="H28" s="31" t="s">
        <v>99</v>
      </c>
      <c r="I28" s="32">
        <v>1304.25364</v>
      </c>
      <c r="J28" s="29">
        <v>37.09907</v>
      </c>
      <c r="K28" s="30">
        <v>1341.35271</v>
      </c>
      <c r="L28" s="29">
        <v>9066.95825</v>
      </c>
      <c r="M28" s="29">
        <v>367.99124</v>
      </c>
      <c r="N28" s="33">
        <v>9434.94949</v>
      </c>
      <c r="O28" s="32">
        <v>965.48025</v>
      </c>
      <c r="P28" s="29">
        <v>37.78719</v>
      </c>
      <c r="Q28" s="30">
        <v>1003.26744</v>
      </c>
      <c r="R28" s="29">
        <v>11329.21098</v>
      </c>
      <c r="S28" s="29">
        <v>444.50658</v>
      </c>
      <c r="T28" s="33">
        <v>11773.71756</v>
      </c>
      <c r="U28" s="19">
        <f t="shared" si="2"/>
        <v>33.69841943639673</v>
      </c>
      <c r="V28" s="25">
        <f t="shared" si="1"/>
        <v>-19.864312678484186</v>
      </c>
    </row>
    <row r="29" spans="1:22" ht="15">
      <c r="A29" s="27" t="s">
        <v>9</v>
      </c>
      <c r="B29" s="28" t="s">
        <v>27</v>
      </c>
      <c r="C29" s="28" t="s">
        <v>39</v>
      </c>
      <c r="D29" s="28" t="s">
        <v>100</v>
      </c>
      <c r="E29" s="28" t="s">
        <v>101</v>
      </c>
      <c r="F29" s="28" t="s">
        <v>62</v>
      </c>
      <c r="G29" s="28" t="s">
        <v>102</v>
      </c>
      <c r="H29" s="31" t="s">
        <v>103</v>
      </c>
      <c r="I29" s="32">
        <v>137.30391</v>
      </c>
      <c r="J29" s="29">
        <v>30.02</v>
      </c>
      <c r="K29" s="30">
        <v>167.32391</v>
      </c>
      <c r="L29" s="29">
        <v>958.768417</v>
      </c>
      <c r="M29" s="29">
        <v>253.343455</v>
      </c>
      <c r="N29" s="33">
        <v>1212.111872</v>
      </c>
      <c r="O29" s="32">
        <v>159.027126</v>
      </c>
      <c r="P29" s="29">
        <v>43.0292</v>
      </c>
      <c r="Q29" s="30">
        <v>202.056326</v>
      </c>
      <c r="R29" s="29">
        <v>1157.86175</v>
      </c>
      <c r="S29" s="29">
        <v>374.347039</v>
      </c>
      <c r="T29" s="33">
        <v>1532.208789</v>
      </c>
      <c r="U29" s="19">
        <f t="shared" si="2"/>
        <v>-17.189472206873646</v>
      </c>
      <c r="V29" s="25">
        <f t="shared" si="1"/>
        <v>-20.89120747107267</v>
      </c>
    </row>
    <row r="30" spans="1:22" ht="15">
      <c r="A30" s="27" t="s">
        <v>9</v>
      </c>
      <c r="B30" s="28" t="s">
        <v>27</v>
      </c>
      <c r="C30" s="28" t="s">
        <v>39</v>
      </c>
      <c r="D30" s="28" t="s">
        <v>104</v>
      </c>
      <c r="E30" s="28" t="s">
        <v>105</v>
      </c>
      <c r="F30" s="28" t="s">
        <v>106</v>
      </c>
      <c r="G30" s="28" t="s">
        <v>107</v>
      </c>
      <c r="H30" s="31" t="s">
        <v>108</v>
      </c>
      <c r="I30" s="32">
        <v>122.393409</v>
      </c>
      <c r="J30" s="29">
        <v>34.073006</v>
      </c>
      <c r="K30" s="30">
        <v>156.466415</v>
      </c>
      <c r="L30" s="29">
        <v>1147.382372</v>
      </c>
      <c r="M30" s="29">
        <v>52.071858</v>
      </c>
      <c r="N30" s="33">
        <v>1199.45423</v>
      </c>
      <c r="O30" s="32">
        <v>165.09675</v>
      </c>
      <c r="P30" s="29">
        <v>17.2372</v>
      </c>
      <c r="Q30" s="30">
        <v>182.33395</v>
      </c>
      <c r="R30" s="29">
        <v>165.09675</v>
      </c>
      <c r="S30" s="29">
        <v>17.2372</v>
      </c>
      <c r="T30" s="33">
        <v>182.33395</v>
      </c>
      <c r="U30" s="19">
        <f t="shared" si="2"/>
        <v>-14.186899916334827</v>
      </c>
      <c r="V30" s="24" t="s">
        <v>18</v>
      </c>
    </row>
    <row r="31" spans="1:22" ht="15">
      <c r="A31" s="27" t="s">
        <v>9</v>
      </c>
      <c r="B31" s="28" t="s">
        <v>27</v>
      </c>
      <c r="C31" s="28" t="s">
        <v>39</v>
      </c>
      <c r="D31" s="28" t="s">
        <v>109</v>
      </c>
      <c r="E31" s="28" t="s">
        <v>110</v>
      </c>
      <c r="F31" s="28" t="s">
        <v>106</v>
      </c>
      <c r="G31" s="28" t="s">
        <v>111</v>
      </c>
      <c r="H31" s="31" t="s">
        <v>112</v>
      </c>
      <c r="I31" s="32">
        <v>75.996375</v>
      </c>
      <c r="J31" s="29">
        <v>8.81657</v>
      </c>
      <c r="K31" s="30">
        <v>84.812945</v>
      </c>
      <c r="L31" s="29">
        <v>1557.440344</v>
      </c>
      <c r="M31" s="29">
        <v>104.293048</v>
      </c>
      <c r="N31" s="33">
        <v>1661.733392</v>
      </c>
      <c r="O31" s="32">
        <v>386.563978</v>
      </c>
      <c r="P31" s="29">
        <v>28.438368</v>
      </c>
      <c r="Q31" s="30">
        <v>415.002346</v>
      </c>
      <c r="R31" s="29">
        <v>2392.971633</v>
      </c>
      <c r="S31" s="29">
        <v>225.917637</v>
      </c>
      <c r="T31" s="33">
        <v>2618.88927</v>
      </c>
      <c r="U31" s="19">
        <f t="shared" si="2"/>
        <v>-79.56326131226255</v>
      </c>
      <c r="V31" s="25">
        <f t="shared" si="1"/>
        <v>-36.5481614272298</v>
      </c>
    </row>
    <row r="32" spans="1:22" ht="15">
      <c r="A32" s="27" t="s">
        <v>9</v>
      </c>
      <c r="B32" s="28" t="s">
        <v>27</v>
      </c>
      <c r="C32" s="28" t="s">
        <v>39</v>
      </c>
      <c r="D32" s="28" t="s">
        <v>113</v>
      </c>
      <c r="E32" s="47" t="s">
        <v>114</v>
      </c>
      <c r="F32" s="28" t="s">
        <v>31</v>
      </c>
      <c r="G32" s="28" t="s">
        <v>115</v>
      </c>
      <c r="H32" s="31" t="s">
        <v>116</v>
      </c>
      <c r="I32" s="32">
        <v>128.547</v>
      </c>
      <c r="J32" s="29">
        <v>33.6988</v>
      </c>
      <c r="K32" s="30">
        <v>162.2458</v>
      </c>
      <c r="L32" s="29">
        <v>1225.179</v>
      </c>
      <c r="M32" s="29">
        <v>438.5451</v>
      </c>
      <c r="N32" s="33">
        <v>1663.7241</v>
      </c>
      <c r="O32" s="32">
        <v>125.028</v>
      </c>
      <c r="P32" s="29">
        <v>45.599</v>
      </c>
      <c r="Q32" s="30">
        <v>170.627</v>
      </c>
      <c r="R32" s="29">
        <v>1020.741</v>
      </c>
      <c r="S32" s="29">
        <v>458.8188</v>
      </c>
      <c r="T32" s="33">
        <v>1479.5598</v>
      </c>
      <c r="U32" s="19">
        <f t="shared" si="2"/>
        <v>-4.912001031489743</v>
      </c>
      <c r="V32" s="25">
        <f t="shared" si="1"/>
        <v>12.447235995462979</v>
      </c>
    </row>
    <row r="33" spans="1:22" ht="15">
      <c r="A33" s="27" t="s">
        <v>9</v>
      </c>
      <c r="B33" s="28" t="s">
        <v>27</v>
      </c>
      <c r="C33" s="28" t="s">
        <v>39</v>
      </c>
      <c r="D33" s="28" t="s">
        <v>113</v>
      </c>
      <c r="E33" s="37" t="s">
        <v>117</v>
      </c>
      <c r="F33" s="28" t="s">
        <v>31</v>
      </c>
      <c r="G33" s="28" t="s">
        <v>115</v>
      </c>
      <c r="H33" s="31" t="s">
        <v>118</v>
      </c>
      <c r="I33" s="32">
        <v>50.922</v>
      </c>
      <c r="J33" s="29">
        <v>4.5832</v>
      </c>
      <c r="K33" s="30">
        <v>55.5052</v>
      </c>
      <c r="L33" s="29">
        <v>331.152</v>
      </c>
      <c r="M33" s="29">
        <v>42.7739</v>
      </c>
      <c r="N33" s="33">
        <v>373.9259</v>
      </c>
      <c r="O33" s="32">
        <v>66.44</v>
      </c>
      <c r="P33" s="29">
        <v>7.499</v>
      </c>
      <c r="Q33" s="30">
        <v>73.939</v>
      </c>
      <c r="R33" s="29">
        <v>486.065</v>
      </c>
      <c r="S33" s="29">
        <v>56.11554</v>
      </c>
      <c r="T33" s="33">
        <v>542.18054</v>
      </c>
      <c r="U33" s="19">
        <f t="shared" si="2"/>
        <v>-24.931091845981136</v>
      </c>
      <c r="V33" s="25">
        <f t="shared" si="1"/>
        <v>-31.032954447240023</v>
      </c>
    </row>
    <row r="34" spans="1:22" ht="15">
      <c r="A34" s="27" t="s">
        <v>9</v>
      </c>
      <c r="B34" s="28" t="s">
        <v>27</v>
      </c>
      <c r="C34" s="28" t="s">
        <v>39</v>
      </c>
      <c r="D34" s="28" t="s">
        <v>113</v>
      </c>
      <c r="E34" s="38" t="s">
        <v>119</v>
      </c>
      <c r="F34" s="28" t="s">
        <v>31</v>
      </c>
      <c r="G34" s="28" t="s">
        <v>115</v>
      </c>
      <c r="H34" s="31" t="s">
        <v>118</v>
      </c>
      <c r="I34" s="32">
        <v>933.363</v>
      </c>
      <c r="J34" s="29">
        <v>82.7412</v>
      </c>
      <c r="K34" s="30">
        <v>1016.1042</v>
      </c>
      <c r="L34" s="29">
        <v>6382.147</v>
      </c>
      <c r="M34" s="29">
        <v>874.1533</v>
      </c>
      <c r="N34" s="33">
        <v>7256.3003</v>
      </c>
      <c r="O34" s="32">
        <v>741.712</v>
      </c>
      <c r="P34" s="29">
        <v>84.363</v>
      </c>
      <c r="Q34" s="30">
        <v>826.075</v>
      </c>
      <c r="R34" s="29">
        <v>7713.581</v>
      </c>
      <c r="S34" s="29">
        <v>889.60156</v>
      </c>
      <c r="T34" s="33">
        <v>8603.18256</v>
      </c>
      <c r="U34" s="19">
        <f t="shared" si="2"/>
        <v>23.00386768755862</v>
      </c>
      <c r="V34" s="25">
        <f t="shared" si="1"/>
        <v>-15.655628026101065</v>
      </c>
    </row>
    <row r="35" spans="1:22" ht="15">
      <c r="A35" s="27" t="s">
        <v>9</v>
      </c>
      <c r="B35" s="28" t="s">
        <v>27</v>
      </c>
      <c r="C35" s="28" t="s">
        <v>39</v>
      </c>
      <c r="D35" s="28" t="s">
        <v>120</v>
      </c>
      <c r="E35" s="28" t="s">
        <v>121</v>
      </c>
      <c r="F35" s="28" t="s">
        <v>122</v>
      </c>
      <c r="G35" s="28" t="s">
        <v>123</v>
      </c>
      <c r="H35" s="31" t="s">
        <v>124</v>
      </c>
      <c r="I35" s="32">
        <v>0</v>
      </c>
      <c r="J35" s="29">
        <v>0</v>
      </c>
      <c r="K35" s="30">
        <v>0</v>
      </c>
      <c r="L35" s="29">
        <v>659.979237</v>
      </c>
      <c r="M35" s="29">
        <v>41.275325</v>
      </c>
      <c r="N35" s="33">
        <v>701.254562</v>
      </c>
      <c r="O35" s="32">
        <v>202.2296</v>
      </c>
      <c r="P35" s="29">
        <v>9.61818</v>
      </c>
      <c r="Q35" s="30">
        <v>211.84778</v>
      </c>
      <c r="R35" s="29">
        <v>1695.731914</v>
      </c>
      <c r="S35" s="29">
        <v>74.97741</v>
      </c>
      <c r="T35" s="33">
        <v>1770.709324</v>
      </c>
      <c r="U35" s="18" t="s">
        <v>18</v>
      </c>
      <c r="V35" s="25">
        <f t="shared" si="1"/>
        <v>-60.39696902844117</v>
      </c>
    </row>
    <row r="36" spans="1:22" ht="15">
      <c r="A36" s="27" t="s">
        <v>9</v>
      </c>
      <c r="B36" s="28" t="s">
        <v>27</v>
      </c>
      <c r="C36" s="28" t="s">
        <v>39</v>
      </c>
      <c r="D36" s="28" t="s">
        <v>120</v>
      </c>
      <c r="E36" s="37" t="s">
        <v>121</v>
      </c>
      <c r="F36" s="28" t="s">
        <v>122</v>
      </c>
      <c r="G36" s="28" t="s">
        <v>123</v>
      </c>
      <c r="H36" s="31" t="s">
        <v>124</v>
      </c>
      <c r="I36" s="32">
        <v>156.5625</v>
      </c>
      <c r="J36" s="29">
        <v>16.188</v>
      </c>
      <c r="K36" s="30">
        <v>172.7505</v>
      </c>
      <c r="L36" s="29">
        <v>642.671597</v>
      </c>
      <c r="M36" s="29">
        <v>69.975856</v>
      </c>
      <c r="N36" s="33">
        <v>712.647454</v>
      </c>
      <c r="O36" s="32">
        <v>0</v>
      </c>
      <c r="P36" s="29">
        <v>0</v>
      </c>
      <c r="Q36" s="30">
        <v>0</v>
      </c>
      <c r="R36" s="29">
        <v>0</v>
      </c>
      <c r="S36" s="29">
        <v>0</v>
      </c>
      <c r="T36" s="33">
        <v>0</v>
      </c>
      <c r="U36" s="18" t="s">
        <v>18</v>
      </c>
      <c r="V36" s="24" t="s">
        <v>18</v>
      </c>
    </row>
    <row r="37" spans="1:22" ht="15">
      <c r="A37" s="27" t="s">
        <v>9</v>
      </c>
      <c r="B37" s="28" t="s">
        <v>27</v>
      </c>
      <c r="C37" s="28" t="s">
        <v>39</v>
      </c>
      <c r="D37" s="28" t="s">
        <v>125</v>
      </c>
      <c r="E37" s="28" t="s">
        <v>126</v>
      </c>
      <c r="F37" s="28" t="s">
        <v>42</v>
      </c>
      <c r="G37" s="28" t="s">
        <v>43</v>
      </c>
      <c r="H37" s="31" t="s">
        <v>43</v>
      </c>
      <c r="I37" s="32">
        <v>77.193208</v>
      </c>
      <c r="J37" s="29">
        <v>0</v>
      </c>
      <c r="K37" s="30">
        <v>77.193208</v>
      </c>
      <c r="L37" s="29">
        <v>705.845169</v>
      </c>
      <c r="M37" s="29">
        <v>0</v>
      </c>
      <c r="N37" s="33">
        <v>705.845169</v>
      </c>
      <c r="O37" s="32">
        <v>39.72397</v>
      </c>
      <c r="P37" s="29">
        <v>0</v>
      </c>
      <c r="Q37" s="30">
        <v>39.72397</v>
      </c>
      <c r="R37" s="29">
        <v>550.609336</v>
      </c>
      <c r="S37" s="29">
        <v>0</v>
      </c>
      <c r="T37" s="33">
        <v>550.609336</v>
      </c>
      <c r="U37" s="19">
        <f>+((K37/Q37)-1)*100</f>
        <v>94.3240013523321</v>
      </c>
      <c r="V37" s="25">
        <f t="shared" si="1"/>
        <v>28.19346183407252</v>
      </c>
    </row>
    <row r="38" spans="1:22" ht="15">
      <c r="A38" s="27" t="s">
        <v>9</v>
      </c>
      <c r="B38" s="28" t="s">
        <v>27</v>
      </c>
      <c r="C38" s="28" t="s">
        <v>28</v>
      </c>
      <c r="D38" s="28" t="s">
        <v>127</v>
      </c>
      <c r="E38" s="37" t="s">
        <v>128</v>
      </c>
      <c r="F38" s="28" t="s">
        <v>31</v>
      </c>
      <c r="G38" s="28" t="s">
        <v>85</v>
      </c>
      <c r="H38" s="31" t="s">
        <v>129</v>
      </c>
      <c r="I38" s="32">
        <v>436.966525</v>
      </c>
      <c r="J38" s="29">
        <v>9.348748</v>
      </c>
      <c r="K38" s="30">
        <v>446.315273</v>
      </c>
      <c r="L38" s="29">
        <v>1722.976822</v>
      </c>
      <c r="M38" s="29">
        <v>45.084924</v>
      </c>
      <c r="N38" s="33">
        <v>1768.061747</v>
      </c>
      <c r="O38" s="32">
        <v>206.024602</v>
      </c>
      <c r="P38" s="29">
        <v>3.928793</v>
      </c>
      <c r="Q38" s="30">
        <v>209.953395</v>
      </c>
      <c r="R38" s="29">
        <v>917.835438</v>
      </c>
      <c r="S38" s="29">
        <v>22.269011</v>
      </c>
      <c r="T38" s="33">
        <v>940.104449</v>
      </c>
      <c r="U38" s="18" t="s">
        <v>18</v>
      </c>
      <c r="V38" s="25">
        <f t="shared" si="1"/>
        <v>88.0707775482509</v>
      </c>
    </row>
    <row r="39" spans="1:22" ht="15">
      <c r="A39" s="27" t="s">
        <v>9</v>
      </c>
      <c r="B39" s="28" t="s">
        <v>27</v>
      </c>
      <c r="C39" s="28" t="s">
        <v>39</v>
      </c>
      <c r="D39" s="28" t="s">
        <v>130</v>
      </c>
      <c r="E39" s="37" t="s">
        <v>131</v>
      </c>
      <c r="F39" s="28" t="s">
        <v>55</v>
      </c>
      <c r="G39" s="28" t="s">
        <v>55</v>
      </c>
      <c r="H39" s="31" t="s">
        <v>132</v>
      </c>
      <c r="I39" s="32">
        <v>1697.410229</v>
      </c>
      <c r="J39" s="29">
        <v>316.636477</v>
      </c>
      <c r="K39" s="30">
        <v>2014.046705</v>
      </c>
      <c r="L39" s="29">
        <v>12616.494893</v>
      </c>
      <c r="M39" s="29">
        <v>1925.556111</v>
      </c>
      <c r="N39" s="33">
        <v>14542.051005</v>
      </c>
      <c r="O39" s="32">
        <v>0</v>
      </c>
      <c r="P39" s="29">
        <v>0</v>
      </c>
      <c r="Q39" s="30">
        <v>0</v>
      </c>
      <c r="R39" s="29">
        <v>0</v>
      </c>
      <c r="S39" s="29">
        <v>0</v>
      </c>
      <c r="T39" s="33">
        <v>0</v>
      </c>
      <c r="U39" s="18" t="s">
        <v>18</v>
      </c>
      <c r="V39" s="24" t="s">
        <v>18</v>
      </c>
    </row>
    <row r="40" spans="1:22" ht="15">
      <c r="A40" s="27" t="s">
        <v>9</v>
      </c>
      <c r="B40" s="28" t="s">
        <v>27</v>
      </c>
      <c r="C40" s="28" t="s">
        <v>39</v>
      </c>
      <c r="D40" s="28" t="s">
        <v>133</v>
      </c>
      <c r="E40" s="28" t="s">
        <v>195</v>
      </c>
      <c r="F40" s="28" t="s">
        <v>55</v>
      </c>
      <c r="G40" s="28" t="s">
        <v>55</v>
      </c>
      <c r="H40" s="31" t="s">
        <v>135</v>
      </c>
      <c r="I40" s="32">
        <v>0</v>
      </c>
      <c r="J40" s="29">
        <v>0</v>
      </c>
      <c r="K40" s="30">
        <v>0</v>
      </c>
      <c r="L40" s="29">
        <v>0</v>
      </c>
      <c r="M40" s="29">
        <v>0</v>
      </c>
      <c r="N40" s="33">
        <v>0</v>
      </c>
      <c r="O40" s="32">
        <v>355.415912</v>
      </c>
      <c r="P40" s="29">
        <v>29.200755</v>
      </c>
      <c r="Q40" s="30">
        <v>384.616666</v>
      </c>
      <c r="R40" s="29">
        <v>768.8303</v>
      </c>
      <c r="S40" s="29">
        <v>82.097958</v>
      </c>
      <c r="T40" s="33">
        <v>850.928258</v>
      </c>
      <c r="U40" s="18" t="s">
        <v>18</v>
      </c>
      <c r="V40" s="24" t="s">
        <v>18</v>
      </c>
    </row>
    <row r="41" spans="1:22" ht="15">
      <c r="A41" s="27" t="s">
        <v>9</v>
      </c>
      <c r="B41" s="28" t="s">
        <v>27</v>
      </c>
      <c r="C41" s="28" t="s">
        <v>39</v>
      </c>
      <c r="D41" s="28" t="s">
        <v>133</v>
      </c>
      <c r="E41" s="37" t="s">
        <v>134</v>
      </c>
      <c r="F41" s="28" t="s">
        <v>55</v>
      </c>
      <c r="G41" s="28" t="s">
        <v>55</v>
      </c>
      <c r="H41" s="31" t="s">
        <v>135</v>
      </c>
      <c r="I41" s="32">
        <v>0</v>
      </c>
      <c r="J41" s="29">
        <v>0</v>
      </c>
      <c r="K41" s="30">
        <v>0</v>
      </c>
      <c r="L41" s="29">
        <v>0</v>
      </c>
      <c r="M41" s="29">
        <v>0</v>
      </c>
      <c r="N41" s="33">
        <v>0</v>
      </c>
      <c r="O41" s="32">
        <v>149.560334</v>
      </c>
      <c r="P41" s="29">
        <v>10.929</v>
      </c>
      <c r="Q41" s="30">
        <v>160.489334</v>
      </c>
      <c r="R41" s="29">
        <v>1665.250736</v>
      </c>
      <c r="S41" s="29">
        <v>114.842847</v>
      </c>
      <c r="T41" s="33">
        <v>1780.093582</v>
      </c>
      <c r="U41" s="18" t="s">
        <v>18</v>
      </c>
      <c r="V41" s="24" t="s">
        <v>18</v>
      </c>
    </row>
    <row r="42" spans="1:22" ht="15">
      <c r="A42" s="27" t="s">
        <v>9</v>
      </c>
      <c r="B42" s="28" t="s">
        <v>27</v>
      </c>
      <c r="C42" s="28" t="s">
        <v>39</v>
      </c>
      <c r="D42" s="28" t="s">
        <v>133</v>
      </c>
      <c r="E42" s="37" t="s">
        <v>136</v>
      </c>
      <c r="F42" s="28" t="s">
        <v>55</v>
      </c>
      <c r="G42" s="28" t="s">
        <v>55</v>
      </c>
      <c r="H42" s="31" t="s">
        <v>135</v>
      </c>
      <c r="I42" s="32">
        <v>1886.71436</v>
      </c>
      <c r="J42" s="29">
        <v>146.36094</v>
      </c>
      <c r="K42" s="30">
        <v>2033.0753</v>
      </c>
      <c r="L42" s="29">
        <v>15237.10005</v>
      </c>
      <c r="M42" s="29">
        <v>1301.12668</v>
      </c>
      <c r="N42" s="33">
        <v>16538.22673</v>
      </c>
      <c r="O42" s="32">
        <v>399.863448</v>
      </c>
      <c r="P42" s="29">
        <v>46.808549</v>
      </c>
      <c r="Q42" s="30">
        <v>446.671997</v>
      </c>
      <c r="R42" s="29">
        <v>7421.552976</v>
      </c>
      <c r="S42" s="29">
        <v>609.975931</v>
      </c>
      <c r="T42" s="33">
        <v>8031.528908</v>
      </c>
      <c r="U42" s="18" t="s">
        <v>18</v>
      </c>
      <c r="V42" s="24" t="s">
        <v>18</v>
      </c>
    </row>
    <row r="43" spans="1:22" ht="15">
      <c r="A43" s="27" t="s">
        <v>9</v>
      </c>
      <c r="B43" s="28" t="s">
        <v>27</v>
      </c>
      <c r="C43" s="28" t="s">
        <v>39</v>
      </c>
      <c r="D43" s="28" t="s">
        <v>133</v>
      </c>
      <c r="E43" s="37" t="s">
        <v>137</v>
      </c>
      <c r="F43" s="28" t="s">
        <v>55</v>
      </c>
      <c r="G43" s="28" t="s">
        <v>55</v>
      </c>
      <c r="H43" s="31" t="s">
        <v>135</v>
      </c>
      <c r="I43" s="32">
        <v>0</v>
      </c>
      <c r="J43" s="29">
        <v>0</v>
      </c>
      <c r="K43" s="30">
        <v>0</v>
      </c>
      <c r="L43" s="29">
        <v>0</v>
      </c>
      <c r="M43" s="29">
        <v>0</v>
      </c>
      <c r="N43" s="33">
        <v>0</v>
      </c>
      <c r="O43" s="32">
        <v>350.66058</v>
      </c>
      <c r="P43" s="29">
        <v>24.040401</v>
      </c>
      <c r="Q43" s="30">
        <v>374.70098</v>
      </c>
      <c r="R43" s="29">
        <v>5209.80609</v>
      </c>
      <c r="S43" s="29">
        <v>301.129517</v>
      </c>
      <c r="T43" s="33">
        <v>5510.935607</v>
      </c>
      <c r="U43" s="18" t="s">
        <v>18</v>
      </c>
      <c r="V43" s="24" t="s">
        <v>18</v>
      </c>
    </row>
    <row r="44" spans="1:22" ht="15">
      <c r="A44" s="27" t="s">
        <v>9</v>
      </c>
      <c r="B44" s="28" t="s">
        <v>27</v>
      </c>
      <c r="C44" s="28" t="s">
        <v>39</v>
      </c>
      <c r="D44" s="28" t="s">
        <v>133</v>
      </c>
      <c r="E44" s="28" t="s">
        <v>138</v>
      </c>
      <c r="F44" s="28" t="s">
        <v>55</v>
      </c>
      <c r="G44" s="28" t="s">
        <v>55</v>
      </c>
      <c r="H44" s="31" t="s">
        <v>135</v>
      </c>
      <c r="I44" s="32">
        <v>0</v>
      </c>
      <c r="J44" s="29">
        <v>0</v>
      </c>
      <c r="K44" s="30">
        <v>0</v>
      </c>
      <c r="L44" s="29">
        <v>0</v>
      </c>
      <c r="M44" s="29">
        <v>0</v>
      </c>
      <c r="N44" s="33">
        <v>0</v>
      </c>
      <c r="O44" s="32">
        <v>0.5057</v>
      </c>
      <c r="P44" s="29">
        <v>0.061946</v>
      </c>
      <c r="Q44" s="30">
        <v>0.567646</v>
      </c>
      <c r="R44" s="29">
        <v>118.05385</v>
      </c>
      <c r="S44" s="29">
        <v>2.775217</v>
      </c>
      <c r="T44" s="33">
        <v>120.829067</v>
      </c>
      <c r="U44" s="18" t="s">
        <v>18</v>
      </c>
      <c r="V44" s="24" t="s">
        <v>18</v>
      </c>
    </row>
    <row r="45" spans="1:22" ht="15">
      <c r="A45" s="27" t="s">
        <v>9</v>
      </c>
      <c r="B45" s="28" t="s">
        <v>27</v>
      </c>
      <c r="C45" s="28" t="s">
        <v>39</v>
      </c>
      <c r="D45" s="28" t="s">
        <v>133</v>
      </c>
      <c r="E45" s="38" t="s">
        <v>139</v>
      </c>
      <c r="F45" s="28" t="s">
        <v>55</v>
      </c>
      <c r="G45" s="28" t="s">
        <v>55</v>
      </c>
      <c r="H45" s="31" t="s">
        <v>135</v>
      </c>
      <c r="I45" s="32">
        <v>0</v>
      </c>
      <c r="J45" s="29">
        <v>0</v>
      </c>
      <c r="K45" s="30">
        <v>0</v>
      </c>
      <c r="L45" s="29">
        <v>0</v>
      </c>
      <c r="M45" s="29">
        <v>0</v>
      </c>
      <c r="N45" s="33">
        <v>0</v>
      </c>
      <c r="O45" s="32">
        <v>0</v>
      </c>
      <c r="P45" s="29">
        <v>0</v>
      </c>
      <c r="Q45" s="30">
        <v>0</v>
      </c>
      <c r="R45" s="29">
        <v>480.399739</v>
      </c>
      <c r="S45" s="29">
        <v>59.827243</v>
      </c>
      <c r="T45" s="33">
        <v>540.226982</v>
      </c>
      <c r="U45" s="18" t="s">
        <v>18</v>
      </c>
      <c r="V45" s="24" t="s">
        <v>18</v>
      </c>
    </row>
    <row r="46" spans="1:22" ht="15">
      <c r="A46" s="27" t="s">
        <v>9</v>
      </c>
      <c r="B46" s="28" t="s">
        <v>27</v>
      </c>
      <c r="C46" s="28" t="s">
        <v>39</v>
      </c>
      <c r="D46" s="28" t="s">
        <v>133</v>
      </c>
      <c r="E46" s="38" t="s">
        <v>140</v>
      </c>
      <c r="F46" s="28" t="s">
        <v>55</v>
      </c>
      <c r="G46" s="28" t="s">
        <v>55</v>
      </c>
      <c r="H46" s="31" t="s">
        <v>135</v>
      </c>
      <c r="I46" s="32">
        <v>0</v>
      </c>
      <c r="J46" s="29">
        <v>0</v>
      </c>
      <c r="K46" s="30">
        <v>0</v>
      </c>
      <c r="L46" s="29">
        <v>0</v>
      </c>
      <c r="M46" s="29">
        <v>0</v>
      </c>
      <c r="N46" s="33">
        <v>0</v>
      </c>
      <c r="O46" s="32">
        <v>658.76892</v>
      </c>
      <c r="P46" s="29">
        <v>26.854956</v>
      </c>
      <c r="Q46" s="30">
        <v>685.623876</v>
      </c>
      <c r="R46" s="29">
        <v>1960.28897</v>
      </c>
      <c r="S46" s="29">
        <v>80.847841</v>
      </c>
      <c r="T46" s="33">
        <v>2041.136811</v>
      </c>
      <c r="U46" s="18" t="s">
        <v>18</v>
      </c>
      <c r="V46" s="24" t="s">
        <v>18</v>
      </c>
    </row>
    <row r="47" spans="1:22" ht="15">
      <c r="A47" s="27" t="s">
        <v>9</v>
      </c>
      <c r="B47" s="28" t="s">
        <v>27</v>
      </c>
      <c r="C47" s="28" t="s">
        <v>39</v>
      </c>
      <c r="D47" s="28" t="s">
        <v>141</v>
      </c>
      <c r="E47" s="47" t="s">
        <v>200</v>
      </c>
      <c r="F47" s="28" t="s">
        <v>55</v>
      </c>
      <c r="G47" s="28" t="s">
        <v>55</v>
      </c>
      <c r="H47" s="31" t="s">
        <v>142</v>
      </c>
      <c r="I47" s="32">
        <v>0</v>
      </c>
      <c r="J47" s="29">
        <v>0</v>
      </c>
      <c r="K47" s="30">
        <v>0</v>
      </c>
      <c r="L47" s="29">
        <v>0</v>
      </c>
      <c r="M47" s="29">
        <v>0</v>
      </c>
      <c r="N47" s="33">
        <v>0</v>
      </c>
      <c r="O47" s="32">
        <v>0</v>
      </c>
      <c r="P47" s="29">
        <v>0</v>
      </c>
      <c r="Q47" s="30">
        <v>0</v>
      </c>
      <c r="R47" s="29">
        <v>0</v>
      </c>
      <c r="S47" s="29">
        <v>315.907473</v>
      </c>
      <c r="T47" s="33">
        <v>315.907473</v>
      </c>
      <c r="U47" s="18" t="s">
        <v>18</v>
      </c>
      <c r="V47" s="24" t="s">
        <v>18</v>
      </c>
    </row>
    <row r="48" spans="1:22" ht="15">
      <c r="A48" s="27" t="s">
        <v>9</v>
      </c>
      <c r="B48" s="28" t="s">
        <v>27</v>
      </c>
      <c r="C48" s="28" t="s">
        <v>39</v>
      </c>
      <c r="D48" s="28" t="s">
        <v>143</v>
      </c>
      <c r="E48" s="47" t="s">
        <v>201</v>
      </c>
      <c r="F48" s="28" t="s">
        <v>106</v>
      </c>
      <c r="G48" s="28" t="s">
        <v>144</v>
      </c>
      <c r="H48" s="31" t="s">
        <v>144</v>
      </c>
      <c r="I48" s="32">
        <v>182.988</v>
      </c>
      <c r="J48" s="29">
        <v>32.6697</v>
      </c>
      <c r="K48" s="30">
        <v>215.6577</v>
      </c>
      <c r="L48" s="29">
        <v>5350.7986</v>
      </c>
      <c r="M48" s="29">
        <v>1017.0246</v>
      </c>
      <c r="N48" s="33">
        <v>6367.8232</v>
      </c>
      <c r="O48" s="32">
        <v>878.3268</v>
      </c>
      <c r="P48" s="29">
        <v>238.992</v>
      </c>
      <c r="Q48" s="30">
        <v>1117.3188</v>
      </c>
      <c r="R48" s="29">
        <v>5162.370583</v>
      </c>
      <c r="S48" s="29">
        <v>1142.966106</v>
      </c>
      <c r="T48" s="33">
        <v>6305.336689</v>
      </c>
      <c r="U48" s="19">
        <f>+((K48/Q48)-1)*100</f>
        <v>-80.69864214224266</v>
      </c>
      <c r="V48" s="25">
        <f t="shared" si="1"/>
        <v>0.9910099029130537</v>
      </c>
    </row>
    <row r="49" spans="1:22" ht="15">
      <c r="A49" s="27" t="s">
        <v>9</v>
      </c>
      <c r="B49" s="28" t="s">
        <v>27</v>
      </c>
      <c r="C49" s="28" t="s">
        <v>39</v>
      </c>
      <c r="D49" s="28" t="s">
        <v>143</v>
      </c>
      <c r="E49" s="38" t="s">
        <v>145</v>
      </c>
      <c r="F49" s="28" t="s">
        <v>106</v>
      </c>
      <c r="G49" s="28" t="s">
        <v>107</v>
      </c>
      <c r="H49" s="31" t="s">
        <v>146</v>
      </c>
      <c r="I49" s="32">
        <v>735.2478</v>
      </c>
      <c r="J49" s="29">
        <v>59.4244</v>
      </c>
      <c r="K49" s="30">
        <v>794.6722</v>
      </c>
      <c r="L49" s="29">
        <v>3977.7808</v>
      </c>
      <c r="M49" s="29">
        <v>3425.5901</v>
      </c>
      <c r="N49" s="33">
        <v>7403.3709</v>
      </c>
      <c r="O49" s="32">
        <v>0</v>
      </c>
      <c r="P49" s="29">
        <v>954.3674</v>
      </c>
      <c r="Q49" s="30">
        <v>954.3674</v>
      </c>
      <c r="R49" s="29">
        <v>0</v>
      </c>
      <c r="S49" s="29">
        <v>8560.006</v>
      </c>
      <c r="T49" s="33">
        <v>8560.006</v>
      </c>
      <c r="U49" s="19">
        <f>+((K49/Q49)-1)*100</f>
        <v>-16.73309461324852</v>
      </c>
      <c r="V49" s="25">
        <f t="shared" si="1"/>
        <v>-13.51208281863353</v>
      </c>
    </row>
    <row r="50" spans="1:22" ht="15">
      <c r="A50" s="27" t="s">
        <v>9</v>
      </c>
      <c r="B50" s="28" t="s">
        <v>27</v>
      </c>
      <c r="C50" s="28" t="s">
        <v>39</v>
      </c>
      <c r="D50" s="28" t="s">
        <v>143</v>
      </c>
      <c r="E50" s="28" t="s">
        <v>147</v>
      </c>
      <c r="F50" s="28" t="s">
        <v>106</v>
      </c>
      <c r="G50" s="28" t="s">
        <v>107</v>
      </c>
      <c r="H50" s="31" t="s">
        <v>146</v>
      </c>
      <c r="I50" s="32">
        <v>4.6242</v>
      </c>
      <c r="J50" s="29">
        <v>0.3784</v>
      </c>
      <c r="K50" s="30">
        <v>5.0026</v>
      </c>
      <c r="L50" s="29">
        <v>165.0666</v>
      </c>
      <c r="M50" s="29">
        <v>100.0152</v>
      </c>
      <c r="N50" s="33">
        <v>265.0818</v>
      </c>
      <c r="O50" s="32">
        <v>0</v>
      </c>
      <c r="P50" s="29">
        <v>0</v>
      </c>
      <c r="Q50" s="30">
        <v>0</v>
      </c>
      <c r="R50" s="29">
        <v>0</v>
      </c>
      <c r="S50" s="29">
        <v>0</v>
      </c>
      <c r="T50" s="33">
        <v>0</v>
      </c>
      <c r="U50" s="18" t="s">
        <v>18</v>
      </c>
      <c r="V50" s="24" t="s">
        <v>18</v>
      </c>
    </row>
    <row r="51" spans="1:22" ht="15">
      <c r="A51" s="27" t="s">
        <v>9</v>
      </c>
      <c r="B51" s="28" t="s">
        <v>27</v>
      </c>
      <c r="C51" s="28" t="s">
        <v>39</v>
      </c>
      <c r="D51" s="28" t="s">
        <v>148</v>
      </c>
      <c r="E51" s="28" t="s">
        <v>149</v>
      </c>
      <c r="F51" s="28" t="s">
        <v>71</v>
      </c>
      <c r="G51" s="28" t="s">
        <v>150</v>
      </c>
      <c r="H51" s="31" t="s">
        <v>150</v>
      </c>
      <c r="I51" s="32">
        <v>697.437204</v>
      </c>
      <c r="J51" s="29">
        <v>5.340858</v>
      </c>
      <c r="K51" s="30">
        <v>702.778062</v>
      </c>
      <c r="L51" s="29">
        <v>7628.645057</v>
      </c>
      <c r="M51" s="29">
        <v>73.296994</v>
      </c>
      <c r="N51" s="33">
        <v>7701.942051</v>
      </c>
      <c r="O51" s="32">
        <v>845.647195</v>
      </c>
      <c r="P51" s="29">
        <v>22.19332</v>
      </c>
      <c r="Q51" s="30">
        <v>867.840515</v>
      </c>
      <c r="R51" s="29">
        <v>8119.237919</v>
      </c>
      <c r="S51" s="29">
        <v>236.077482</v>
      </c>
      <c r="T51" s="33">
        <v>8355.315402</v>
      </c>
      <c r="U51" s="19">
        <f>+((K51/Q51)-1)*100</f>
        <v>-19.019906324608506</v>
      </c>
      <c r="V51" s="25">
        <f t="shared" si="1"/>
        <v>-7.819852627509471</v>
      </c>
    </row>
    <row r="52" spans="1:22" ht="15">
      <c r="A52" s="27" t="s">
        <v>9</v>
      </c>
      <c r="B52" s="28" t="s">
        <v>27</v>
      </c>
      <c r="C52" s="28" t="s">
        <v>39</v>
      </c>
      <c r="D52" s="28" t="s">
        <v>151</v>
      </c>
      <c r="E52" s="38" t="s">
        <v>152</v>
      </c>
      <c r="F52" s="28" t="s">
        <v>106</v>
      </c>
      <c r="G52" s="28" t="s">
        <v>153</v>
      </c>
      <c r="H52" s="31" t="s">
        <v>153</v>
      </c>
      <c r="I52" s="32">
        <v>326.736025</v>
      </c>
      <c r="J52" s="29">
        <v>69.960808</v>
      </c>
      <c r="K52" s="30">
        <v>396.696833</v>
      </c>
      <c r="L52" s="29">
        <v>2820.208515</v>
      </c>
      <c r="M52" s="29">
        <v>697.113057</v>
      </c>
      <c r="N52" s="33">
        <v>3517.321572</v>
      </c>
      <c r="O52" s="32">
        <v>254.617496</v>
      </c>
      <c r="P52" s="29">
        <v>61.797553</v>
      </c>
      <c r="Q52" s="30">
        <v>316.415049</v>
      </c>
      <c r="R52" s="29">
        <v>2584.629815</v>
      </c>
      <c r="S52" s="29">
        <v>810.699375</v>
      </c>
      <c r="T52" s="33">
        <v>3395.32919</v>
      </c>
      <c r="U52" s="19">
        <f>+((K52/Q52)-1)*100</f>
        <v>25.372302693479032</v>
      </c>
      <c r="V52" s="25">
        <f t="shared" si="1"/>
        <v>3.5929471097911447</v>
      </c>
    </row>
    <row r="53" spans="1:22" ht="15">
      <c r="A53" s="27" t="s">
        <v>9</v>
      </c>
      <c r="B53" s="28" t="s">
        <v>27</v>
      </c>
      <c r="C53" s="28" t="s">
        <v>39</v>
      </c>
      <c r="D53" s="28" t="s">
        <v>154</v>
      </c>
      <c r="E53" s="38" t="s">
        <v>155</v>
      </c>
      <c r="F53" s="28" t="s">
        <v>31</v>
      </c>
      <c r="G53" s="28" t="s">
        <v>67</v>
      </c>
      <c r="H53" s="31" t="s">
        <v>68</v>
      </c>
      <c r="I53" s="32">
        <v>85.632525</v>
      </c>
      <c r="J53" s="29">
        <v>20.811492</v>
      </c>
      <c r="K53" s="30">
        <v>106.444017</v>
      </c>
      <c r="L53" s="29">
        <v>738.108947</v>
      </c>
      <c r="M53" s="29">
        <v>268.863932</v>
      </c>
      <c r="N53" s="33">
        <v>1006.972879</v>
      </c>
      <c r="O53" s="32">
        <v>0</v>
      </c>
      <c r="P53" s="29">
        <v>0</v>
      </c>
      <c r="Q53" s="30">
        <v>0</v>
      </c>
      <c r="R53" s="29">
        <v>321.203955</v>
      </c>
      <c r="S53" s="29">
        <v>272.353249</v>
      </c>
      <c r="T53" s="33">
        <v>593.557204</v>
      </c>
      <c r="U53" s="18" t="s">
        <v>18</v>
      </c>
      <c r="V53" s="25">
        <f t="shared" si="1"/>
        <v>69.65051931203587</v>
      </c>
    </row>
    <row r="54" spans="1:22" ht="15">
      <c r="A54" s="27" t="s">
        <v>9</v>
      </c>
      <c r="B54" s="28" t="s">
        <v>27</v>
      </c>
      <c r="C54" s="28" t="s">
        <v>28</v>
      </c>
      <c r="D54" s="28" t="s">
        <v>156</v>
      </c>
      <c r="E54" s="28" t="s">
        <v>157</v>
      </c>
      <c r="F54" s="28" t="s">
        <v>31</v>
      </c>
      <c r="G54" s="28" t="s">
        <v>32</v>
      </c>
      <c r="H54" s="31" t="s">
        <v>33</v>
      </c>
      <c r="I54" s="32">
        <v>116.120561</v>
      </c>
      <c r="J54" s="29">
        <v>5.02848</v>
      </c>
      <c r="K54" s="30">
        <v>121.149041</v>
      </c>
      <c r="L54" s="29">
        <v>536.357687</v>
      </c>
      <c r="M54" s="29">
        <v>13.512728</v>
      </c>
      <c r="N54" s="33">
        <v>549.870415</v>
      </c>
      <c r="O54" s="32">
        <v>49.98</v>
      </c>
      <c r="P54" s="29">
        <v>1.5795</v>
      </c>
      <c r="Q54" s="30">
        <v>51.5595</v>
      </c>
      <c r="R54" s="29">
        <v>726.394136</v>
      </c>
      <c r="S54" s="29">
        <v>30.071999</v>
      </c>
      <c r="T54" s="33">
        <v>756.466135</v>
      </c>
      <c r="U54" s="18" t="s">
        <v>18</v>
      </c>
      <c r="V54" s="25">
        <f t="shared" si="1"/>
        <v>-27.3106369791425</v>
      </c>
    </row>
    <row r="55" spans="1:22" ht="15">
      <c r="A55" s="27" t="s">
        <v>9</v>
      </c>
      <c r="B55" s="28" t="s">
        <v>27</v>
      </c>
      <c r="C55" s="28" t="s">
        <v>28</v>
      </c>
      <c r="D55" s="28" t="s">
        <v>158</v>
      </c>
      <c r="E55" s="28" t="s">
        <v>159</v>
      </c>
      <c r="F55" s="28" t="s">
        <v>31</v>
      </c>
      <c r="G55" s="28" t="s">
        <v>85</v>
      </c>
      <c r="H55" s="31" t="s">
        <v>129</v>
      </c>
      <c r="I55" s="32">
        <v>0</v>
      </c>
      <c r="J55" s="29">
        <v>0</v>
      </c>
      <c r="K55" s="30">
        <v>0</v>
      </c>
      <c r="L55" s="29">
        <v>155.828257</v>
      </c>
      <c r="M55" s="29">
        <v>0</v>
      </c>
      <c r="N55" s="33">
        <v>155.828257</v>
      </c>
      <c r="O55" s="32">
        <v>0</v>
      </c>
      <c r="P55" s="29">
        <v>0</v>
      </c>
      <c r="Q55" s="30">
        <v>0</v>
      </c>
      <c r="R55" s="29">
        <v>524.841753</v>
      </c>
      <c r="S55" s="29">
        <v>0</v>
      </c>
      <c r="T55" s="33">
        <v>524.841753</v>
      </c>
      <c r="U55" s="18" t="s">
        <v>18</v>
      </c>
      <c r="V55" s="25">
        <f t="shared" si="1"/>
        <v>-70.30947783607454</v>
      </c>
    </row>
    <row r="56" spans="1:22" ht="15">
      <c r="A56" s="27" t="s">
        <v>9</v>
      </c>
      <c r="B56" s="28" t="s">
        <v>27</v>
      </c>
      <c r="C56" s="28" t="s">
        <v>39</v>
      </c>
      <c r="D56" s="28" t="s">
        <v>160</v>
      </c>
      <c r="E56" s="28" t="s">
        <v>161</v>
      </c>
      <c r="F56" s="28" t="s">
        <v>31</v>
      </c>
      <c r="G56" s="28" t="s">
        <v>162</v>
      </c>
      <c r="H56" s="31" t="s">
        <v>163</v>
      </c>
      <c r="I56" s="32">
        <v>0</v>
      </c>
      <c r="J56" s="29">
        <v>0</v>
      </c>
      <c r="K56" s="30">
        <v>0</v>
      </c>
      <c r="L56" s="29">
        <v>0</v>
      </c>
      <c r="M56" s="29">
        <v>0</v>
      </c>
      <c r="N56" s="33">
        <v>0</v>
      </c>
      <c r="O56" s="32">
        <v>0</v>
      </c>
      <c r="P56" s="29">
        <v>0</v>
      </c>
      <c r="Q56" s="30">
        <v>0</v>
      </c>
      <c r="R56" s="29">
        <v>0</v>
      </c>
      <c r="S56" s="29">
        <v>8.2818</v>
      </c>
      <c r="T56" s="33">
        <v>8.2818</v>
      </c>
      <c r="U56" s="18" t="s">
        <v>18</v>
      </c>
      <c r="V56" s="24" t="s">
        <v>18</v>
      </c>
    </row>
    <row r="57" spans="1:22" ht="15">
      <c r="A57" s="27" t="s">
        <v>9</v>
      </c>
      <c r="B57" s="28" t="s">
        <v>27</v>
      </c>
      <c r="C57" s="28" t="s">
        <v>28</v>
      </c>
      <c r="D57" s="28" t="s">
        <v>164</v>
      </c>
      <c r="E57" s="37" t="s">
        <v>32</v>
      </c>
      <c r="F57" s="28" t="s">
        <v>31</v>
      </c>
      <c r="G57" s="28" t="s">
        <v>32</v>
      </c>
      <c r="H57" s="31" t="s">
        <v>165</v>
      </c>
      <c r="I57" s="32">
        <v>0</v>
      </c>
      <c r="J57" s="29">
        <v>0</v>
      </c>
      <c r="K57" s="30">
        <v>0</v>
      </c>
      <c r="L57" s="29">
        <v>283.857552</v>
      </c>
      <c r="M57" s="29">
        <v>0</v>
      </c>
      <c r="N57" s="33">
        <v>283.857552</v>
      </c>
      <c r="O57" s="32">
        <v>0</v>
      </c>
      <c r="P57" s="29">
        <v>0</v>
      </c>
      <c r="Q57" s="30">
        <v>0</v>
      </c>
      <c r="R57" s="29">
        <v>318.35898</v>
      </c>
      <c r="S57" s="29">
        <v>0</v>
      </c>
      <c r="T57" s="33">
        <v>318.35898</v>
      </c>
      <c r="U57" s="18" t="s">
        <v>18</v>
      </c>
      <c r="V57" s="25">
        <f t="shared" si="1"/>
        <v>-10.837271811839566</v>
      </c>
    </row>
    <row r="58" spans="1:22" ht="15">
      <c r="A58" s="27" t="s">
        <v>9</v>
      </c>
      <c r="B58" s="28" t="s">
        <v>27</v>
      </c>
      <c r="C58" s="28" t="s">
        <v>39</v>
      </c>
      <c r="D58" s="28" t="s">
        <v>166</v>
      </c>
      <c r="E58" s="28" t="s">
        <v>167</v>
      </c>
      <c r="F58" s="28" t="s">
        <v>55</v>
      </c>
      <c r="G58" s="28" t="s">
        <v>55</v>
      </c>
      <c r="H58" s="31" t="s">
        <v>135</v>
      </c>
      <c r="I58" s="32">
        <v>304.12806</v>
      </c>
      <c r="J58" s="29">
        <v>77.202871</v>
      </c>
      <c r="K58" s="30">
        <v>381.330931</v>
      </c>
      <c r="L58" s="29">
        <v>3620.414826</v>
      </c>
      <c r="M58" s="29">
        <v>613.730067</v>
      </c>
      <c r="N58" s="33">
        <v>4234.144893</v>
      </c>
      <c r="O58" s="32">
        <v>491.837163</v>
      </c>
      <c r="P58" s="29">
        <v>67.58745</v>
      </c>
      <c r="Q58" s="30">
        <v>559.424613</v>
      </c>
      <c r="R58" s="29">
        <v>905.407728</v>
      </c>
      <c r="S58" s="29">
        <v>1005.472264</v>
      </c>
      <c r="T58" s="33">
        <v>1910.879992</v>
      </c>
      <c r="U58" s="19">
        <f>+((K58/Q58)-1)*100</f>
        <v>-31.835153095060555</v>
      </c>
      <c r="V58" s="24" t="s">
        <v>18</v>
      </c>
    </row>
    <row r="59" spans="1:22" ht="15">
      <c r="A59" s="27" t="s">
        <v>9</v>
      </c>
      <c r="B59" s="28" t="s">
        <v>27</v>
      </c>
      <c r="C59" s="28" t="s">
        <v>39</v>
      </c>
      <c r="D59" s="28" t="s">
        <v>166</v>
      </c>
      <c r="E59" s="28" t="s">
        <v>168</v>
      </c>
      <c r="F59" s="28" t="s">
        <v>169</v>
      </c>
      <c r="G59" s="28" t="s">
        <v>170</v>
      </c>
      <c r="H59" s="31" t="s">
        <v>168</v>
      </c>
      <c r="I59" s="32">
        <v>217.599677</v>
      </c>
      <c r="J59" s="29">
        <v>23.597873</v>
      </c>
      <c r="K59" s="30">
        <v>241.19755</v>
      </c>
      <c r="L59" s="29">
        <v>2015.579406</v>
      </c>
      <c r="M59" s="29">
        <v>249.950398</v>
      </c>
      <c r="N59" s="33">
        <v>2265.529804</v>
      </c>
      <c r="O59" s="32">
        <v>253.4979</v>
      </c>
      <c r="P59" s="29">
        <v>27.730876</v>
      </c>
      <c r="Q59" s="30">
        <v>281.228776</v>
      </c>
      <c r="R59" s="29">
        <v>2418.334756</v>
      </c>
      <c r="S59" s="29">
        <v>287.491593</v>
      </c>
      <c r="T59" s="33">
        <v>2705.826349</v>
      </c>
      <c r="U59" s="19">
        <f>+((K59/Q59)-1)*100</f>
        <v>-14.234398972031215</v>
      </c>
      <c r="V59" s="25">
        <f t="shared" si="1"/>
        <v>-16.272165623737155</v>
      </c>
    </row>
    <row r="60" spans="1:22" ht="15">
      <c r="A60" s="27" t="s">
        <v>9</v>
      </c>
      <c r="B60" s="28" t="s">
        <v>27</v>
      </c>
      <c r="C60" s="28" t="s">
        <v>28</v>
      </c>
      <c r="D60" s="28" t="s">
        <v>202</v>
      </c>
      <c r="E60" s="28" t="s">
        <v>175</v>
      </c>
      <c r="F60" s="28" t="s">
        <v>31</v>
      </c>
      <c r="G60" s="28" t="s">
        <v>115</v>
      </c>
      <c r="H60" s="31" t="s">
        <v>175</v>
      </c>
      <c r="I60" s="32">
        <v>0</v>
      </c>
      <c r="J60" s="29">
        <v>0</v>
      </c>
      <c r="K60" s="30">
        <v>0</v>
      </c>
      <c r="L60" s="29">
        <v>0</v>
      </c>
      <c r="M60" s="29">
        <v>3.81078</v>
      </c>
      <c r="N60" s="33">
        <v>3.81078</v>
      </c>
      <c r="O60" s="32">
        <v>0</v>
      </c>
      <c r="P60" s="29">
        <v>0</v>
      </c>
      <c r="Q60" s="30">
        <v>0</v>
      </c>
      <c r="R60" s="29">
        <v>0</v>
      </c>
      <c r="S60" s="29">
        <v>0</v>
      </c>
      <c r="T60" s="33">
        <v>0</v>
      </c>
      <c r="U60" s="18" t="s">
        <v>18</v>
      </c>
      <c r="V60" s="24" t="s">
        <v>18</v>
      </c>
    </row>
    <row r="61" spans="1:22" ht="15">
      <c r="A61" s="27" t="s">
        <v>9</v>
      </c>
      <c r="B61" s="28" t="s">
        <v>27</v>
      </c>
      <c r="C61" s="28" t="s">
        <v>39</v>
      </c>
      <c r="D61" s="28" t="s">
        <v>171</v>
      </c>
      <c r="E61" s="28" t="s">
        <v>172</v>
      </c>
      <c r="F61" s="28" t="s">
        <v>62</v>
      </c>
      <c r="G61" s="28" t="s">
        <v>63</v>
      </c>
      <c r="H61" s="31" t="s">
        <v>77</v>
      </c>
      <c r="I61" s="32">
        <v>127.379547</v>
      </c>
      <c r="J61" s="29">
        <v>33.243725</v>
      </c>
      <c r="K61" s="30">
        <v>160.623273</v>
      </c>
      <c r="L61" s="29">
        <v>1255.366789</v>
      </c>
      <c r="M61" s="29">
        <v>275.114219</v>
      </c>
      <c r="N61" s="33">
        <v>1530.481008</v>
      </c>
      <c r="O61" s="32">
        <v>130.275327</v>
      </c>
      <c r="P61" s="29">
        <v>22.282524</v>
      </c>
      <c r="Q61" s="30">
        <v>152.557851</v>
      </c>
      <c r="R61" s="29">
        <v>659.478338</v>
      </c>
      <c r="S61" s="29">
        <v>210.062852</v>
      </c>
      <c r="T61" s="33">
        <v>869.541191</v>
      </c>
      <c r="U61" s="19">
        <f>+((K61/Q61)-1)*100</f>
        <v>5.286795761169971</v>
      </c>
      <c r="V61" s="25">
        <f t="shared" si="1"/>
        <v>76.01017914285326</v>
      </c>
    </row>
    <row r="62" spans="1:22" ht="15">
      <c r="A62" s="27" t="s">
        <v>9</v>
      </c>
      <c r="B62" s="28" t="s">
        <v>27</v>
      </c>
      <c r="C62" s="28" t="s">
        <v>39</v>
      </c>
      <c r="D62" s="28" t="s">
        <v>173</v>
      </c>
      <c r="E62" s="28" t="s">
        <v>174</v>
      </c>
      <c r="F62" s="28" t="s">
        <v>106</v>
      </c>
      <c r="G62" s="28" t="s">
        <v>111</v>
      </c>
      <c r="H62" s="31" t="s">
        <v>112</v>
      </c>
      <c r="I62" s="32">
        <v>1296.79163</v>
      </c>
      <c r="J62" s="29">
        <v>101.713217</v>
      </c>
      <c r="K62" s="30">
        <v>1398.504847</v>
      </c>
      <c r="L62" s="29">
        <v>12496.873759</v>
      </c>
      <c r="M62" s="29">
        <v>1238.932013</v>
      </c>
      <c r="N62" s="33">
        <v>13735.805772</v>
      </c>
      <c r="O62" s="32">
        <v>1787.207006</v>
      </c>
      <c r="P62" s="29">
        <v>98.370326</v>
      </c>
      <c r="Q62" s="30">
        <v>1885.577332</v>
      </c>
      <c r="R62" s="29">
        <v>17055.529496</v>
      </c>
      <c r="S62" s="29">
        <v>1218.063682</v>
      </c>
      <c r="T62" s="33">
        <v>18273.593178</v>
      </c>
      <c r="U62" s="19">
        <f>+((K62/Q62)-1)*100</f>
        <v>-25.831477539209203</v>
      </c>
      <c r="V62" s="25">
        <f t="shared" si="1"/>
        <v>-24.832485662771276</v>
      </c>
    </row>
    <row r="63" spans="1:22" ht="15">
      <c r="A63" s="27" t="s">
        <v>9</v>
      </c>
      <c r="B63" s="28" t="s">
        <v>27</v>
      </c>
      <c r="C63" s="28" t="s">
        <v>39</v>
      </c>
      <c r="D63" s="28" t="s">
        <v>176</v>
      </c>
      <c r="E63" s="28" t="s">
        <v>177</v>
      </c>
      <c r="F63" s="28" t="s">
        <v>55</v>
      </c>
      <c r="G63" s="28" t="s">
        <v>55</v>
      </c>
      <c r="H63" s="31" t="s">
        <v>178</v>
      </c>
      <c r="I63" s="32">
        <v>0</v>
      </c>
      <c r="J63" s="29">
        <v>0</v>
      </c>
      <c r="K63" s="30">
        <v>0</v>
      </c>
      <c r="L63" s="29">
        <v>9504.4056</v>
      </c>
      <c r="M63" s="29">
        <v>1570.0082</v>
      </c>
      <c r="N63" s="33">
        <v>11074.4138</v>
      </c>
      <c r="O63" s="32">
        <v>0</v>
      </c>
      <c r="P63" s="29">
        <v>0</v>
      </c>
      <c r="Q63" s="30">
        <v>0</v>
      </c>
      <c r="R63" s="29">
        <v>11582.8153</v>
      </c>
      <c r="S63" s="29">
        <v>1852.2529</v>
      </c>
      <c r="T63" s="33">
        <v>13435.0682</v>
      </c>
      <c r="U63" s="18" t="s">
        <v>18</v>
      </c>
      <c r="V63" s="25">
        <f t="shared" si="1"/>
        <v>-17.57084046659324</v>
      </c>
    </row>
    <row r="64" spans="1:22" ht="15">
      <c r="A64" s="27" t="s">
        <v>9</v>
      </c>
      <c r="B64" s="28" t="s">
        <v>27</v>
      </c>
      <c r="C64" s="28" t="s">
        <v>28</v>
      </c>
      <c r="D64" s="28" t="s">
        <v>191</v>
      </c>
      <c r="E64" s="28" t="s">
        <v>192</v>
      </c>
      <c r="F64" s="28" t="s">
        <v>106</v>
      </c>
      <c r="G64" s="28" t="s">
        <v>193</v>
      </c>
      <c r="H64" s="31" t="s">
        <v>194</v>
      </c>
      <c r="I64" s="32">
        <v>0</v>
      </c>
      <c r="J64" s="29">
        <v>0</v>
      </c>
      <c r="K64" s="30">
        <v>0</v>
      </c>
      <c r="L64" s="29">
        <v>0</v>
      </c>
      <c r="M64" s="29">
        <v>0</v>
      </c>
      <c r="N64" s="33">
        <v>0</v>
      </c>
      <c r="O64" s="32">
        <v>0</v>
      </c>
      <c r="P64" s="29">
        <v>0</v>
      </c>
      <c r="Q64" s="30">
        <v>0</v>
      </c>
      <c r="R64" s="29">
        <v>8.7171</v>
      </c>
      <c r="S64" s="29">
        <v>0.071173</v>
      </c>
      <c r="T64" s="33">
        <v>8.788273</v>
      </c>
      <c r="U64" s="18" t="s">
        <v>18</v>
      </c>
      <c r="V64" s="24" t="s">
        <v>18</v>
      </c>
    </row>
    <row r="65" spans="1:22" ht="15">
      <c r="A65" s="27" t="s">
        <v>9</v>
      </c>
      <c r="B65" s="28" t="s">
        <v>27</v>
      </c>
      <c r="C65" s="28" t="s">
        <v>39</v>
      </c>
      <c r="D65" s="28" t="s">
        <v>179</v>
      </c>
      <c r="E65" s="28" t="s">
        <v>180</v>
      </c>
      <c r="F65" s="28" t="s">
        <v>62</v>
      </c>
      <c r="G65" s="28" t="s">
        <v>63</v>
      </c>
      <c r="H65" s="31" t="s">
        <v>181</v>
      </c>
      <c r="I65" s="32">
        <v>714.60933</v>
      </c>
      <c r="J65" s="29">
        <v>53.74431</v>
      </c>
      <c r="K65" s="30">
        <v>768.35364</v>
      </c>
      <c r="L65" s="29">
        <v>4856.154883</v>
      </c>
      <c r="M65" s="29">
        <v>401.171701</v>
      </c>
      <c r="N65" s="33">
        <v>5257.326585</v>
      </c>
      <c r="O65" s="32">
        <v>354.166736</v>
      </c>
      <c r="P65" s="29">
        <v>48.603786</v>
      </c>
      <c r="Q65" s="30">
        <v>402.770523</v>
      </c>
      <c r="R65" s="29">
        <v>3802.774899</v>
      </c>
      <c r="S65" s="29">
        <v>459.467095</v>
      </c>
      <c r="T65" s="33">
        <v>4262.241993</v>
      </c>
      <c r="U65" s="19">
        <f>+((K65/Q65)-1)*100</f>
        <v>90.76709841549153</v>
      </c>
      <c r="V65" s="25">
        <f t="shared" si="1"/>
        <v>23.34650621983114</v>
      </c>
    </row>
    <row r="66" spans="1:22" ht="15">
      <c r="A66" s="27" t="s">
        <v>9</v>
      </c>
      <c r="B66" s="28" t="s">
        <v>27</v>
      </c>
      <c r="C66" s="28" t="s">
        <v>39</v>
      </c>
      <c r="D66" s="28" t="s">
        <v>179</v>
      </c>
      <c r="E66" s="28" t="s">
        <v>182</v>
      </c>
      <c r="F66" s="28" t="s">
        <v>62</v>
      </c>
      <c r="G66" s="28" t="s">
        <v>63</v>
      </c>
      <c r="H66" s="31" t="s">
        <v>63</v>
      </c>
      <c r="I66" s="32">
        <v>88.105252</v>
      </c>
      <c r="J66" s="29">
        <v>8.106496</v>
      </c>
      <c r="K66" s="30">
        <v>96.211748</v>
      </c>
      <c r="L66" s="29">
        <v>857.418599</v>
      </c>
      <c r="M66" s="29">
        <v>87.477051</v>
      </c>
      <c r="N66" s="33">
        <v>944.89565</v>
      </c>
      <c r="O66" s="32">
        <v>26.421637</v>
      </c>
      <c r="P66" s="29">
        <v>7.007564</v>
      </c>
      <c r="Q66" s="30">
        <v>33.429201</v>
      </c>
      <c r="R66" s="29">
        <v>870.480475</v>
      </c>
      <c r="S66" s="29">
        <v>52.4472</v>
      </c>
      <c r="T66" s="33">
        <v>922.927675</v>
      </c>
      <c r="U66" s="18" t="s">
        <v>18</v>
      </c>
      <c r="V66" s="25">
        <f t="shared" si="1"/>
        <v>2.3802488098539243</v>
      </c>
    </row>
    <row r="67" spans="1:22" ht="15">
      <c r="A67" s="27" t="s">
        <v>9</v>
      </c>
      <c r="B67" s="28" t="s">
        <v>27</v>
      </c>
      <c r="C67" s="28" t="s">
        <v>39</v>
      </c>
      <c r="D67" s="28" t="s">
        <v>179</v>
      </c>
      <c r="E67" s="28" t="s">
        <v>183</v>
      </c>
      <c r="F67" s="28" t="s">
        <v>62</v>
      </c>
      <c r="G67" s="28" t="s">
        <v>63</v>
      </c>
      <c r="H67" s="31" t="s">
        <v>77</v>
      </c>
      <c r="I67" s="32">
        <v>0</v>
      </c>
      <c r="J67" s="29">
        <v>0</v>
      </c>
      <c r="K67" s="30">
        <v>0</v>
      </c>
      <c r="L67" s="29">
        <v>0</v>
      </c>
      <c r="M67" s="29">
        <v>0</v>
      </c>
      <c r="N67" s="33">
        <v>0</v>
      </c>
      <c r="O67" s="32">
        <v>0</v>
      </c>
      <c r="P67" s="29">
        <v>0</v>
      </c>
      <c r="Q67" s="30">
        <v>0</v>
      </c>
      <c r="R67" s="29">
        <v>1.2144</v>
      </c>
      <c r="S67" s="29">
        <v>0.077823</v>
      </c>
      <c r="T67" s="33">
        <v>1.292223</v>
      </c>
      <c r="U67" s="18" t="s">
        <v>18</v>
      </c>
      <c r="V67" s="24" t="s">
        <v>18</v>
      </c>
    </row>
    <row r="68" spans="1:22" ht="15">
      <c r="A68" s="27" t="s">
        <v>9</v>
      </c>
      <c r="B68" s="28" t="s">
        <v>27</v>
      </c>
      <c r="C68" s="28" t="s">
        <v>39</v>
      </c>
      <c r="D68" s="28" t="s">
        <v>179</v>
      </c>
      <c r="E68" s="28" t="s">
        <v>131</v>
      </c>
      <c r="F68" s="28" t="s">
        <v>55</v>
      </c>
      <c r="G68" s="28" t="s">
        <v>55</v>
      </c>
      <c r="H68" s="31" t="s">
        <v>132</v>
      </c>
      <c r="I68" s="32">
        <v>0</v>
      </c>
      <c r="J68" s="29">
        <v>0</v>
      </c>
      <c r="K68" s="30">
        <v>0</v>
      </c>
      <c r="L68" s="29">
        <v>1171.303725</v>
      </c>
      <c r="M68" s="29">
        <v>188.081489</v>
      </c>
      <c r="N68" s="33">
        <v>1359.385214</v>
      </c>
      <c r="O68" s="32">
        <v>1171.251004</v>
      </c>
      <c r="P68" s="29">
        <v>198.923089</v>
      </c>
      <c r="Q68" s="30">
        <v>1370.174093</v>
      </c>
      <c r="R68" s="29">
        <v>22639.188691</v>
      </c>
      <c r="S68" s="29">
        <v>2644.179684</v>
      </c>
      <c r="T68" s="33">
        <v>25283.368375</v>
      </c>
      <c r="U68" s="18" t="s">
        <v>18</v>
      </c>
      <c r="V68" s="25">
        <f t="shared" si="1"/>
        <v>-94.62340146361136</v>
      </c>
    </row>
    <row r="69" spans="1:22" ht="15">
      <c r="A69" s="27" t="s">
        <v>9</v>
      </c>
      <c r="B69" s="28" t="s">
        <v>27</v>
      </c>
      <c r="C69" s="28" t="s">
        <v>39</v>
      </c>
      <c r="D69" s="28" t="s">
        <v>179</v>
      </c>
      <c r="E69" s="28" t="s">
        <v>184</v>
      </c>
      <c r="F69" s="28" t="s">
        <v>62</v>
      </c>
      <c r="G69" s="28" t="s">
        <v>63</v>
      </c>
      <c r="H69" s="31" t="s">
        <v>181</v>
      </c>
      <c r="I69" s="32">
        <v>49.67424</v>
      </c>
      <c r="J69" s="29">
        <v>3.066408</v>
      </c>
      <c r="K69" s="30">
        <v>52.740648</v>
      </c>
      <c r="L69" s="29">
        <v>603.79026</v>
      </c>
      <c r="M69" s="29">
        <v>40.652404</v>
      </c>
      <c r="N69" s="33">
        <v>644.442664</v>
      </c>
      <c r="O69" s="32">
        <v>60.58675</v>
      </c>
      <c r="P69" s="29">
        <v>8.78971</v>
      </c>
      <c r="Q69" s="30">
        <v>69.37646</v>
      </c>
      <c r="R69" s="29">
        <v>706.74438</v>
      </c>
      <c r="S69" s="29">
        <v>68.396256</v>
      </c>
      <c r="T69" s="33">
        <v>775.140636</v>
      </c>
      <c r="U69" s="19">
        <f>+((K69/Q69)-1)*100</f>
        <v>-23.97904418876373</v>
      </c>
      <c r="V69" s="25">
        <f t="shared" si="1"/>
        <v>-16.861194721315055</v>
      </c>
    </row>
    <row r="70" spans="1:22" ht="15">
      <c r="A70" s="27" t="s">
        <v>9</v>
      </c>
      <c r="B70" s="28" t="s">
        <v>27</v>
      </c>
      <c r="C70" s="28" t="s">
        <v>39</v>
      </c>
      <c r="D70" s="28" t="s">
        <v>179</v>
      </c>
      <c r="E70" s="28" t="s">
        <v>185</v>
      </c>
      <c r="F70" s="28" t="s">
        <v>62</v>
      </c>
      <c r="G70" s="28" t="s">
        <v>63</v>
      </c>
      <c r="H70" s="31" t="s">
        <v>63</v>
      </c>
      <c r="I70" s="32">
        <v>0</v>
      </c>
      <c r="J70" s="29">
        <v>0</v>
      </c>
      <c r="K70" s="30">
        <v>0</v>
      </c>
      <c r="L70" s="29">
        <v>0</v>
      </c>
      <c r="M70" s="29">
        <v>0</v>
      </c>
      <c r="N70" s="33">
        <v>0</v>
      </c>
      <c r="O70" s="32">
        <v>0</v>
      </c>
      <c r="P70" s="29">
        <v>0</v>
      </c>
      <c r="Q70" s="30">
        <v>0</v>
      </c>
      <c r="R70" s="29">
        <v>127.834375</v>
      </c>
      <c r="S70" s="29">
        <v>7.443763</v>
      </c>
      <c r="T70" s="33">
        <v>135.278138</v>
      </c>
      <c r="U70" s="18" t="s">
        <v>18</v>
      </c>
      <c r="V70" s="24" t="s">
        <v>18</v>
      </c>
    </row>
    <row r="71" spans="1:22" ht="15">
      <c r="A71" s="27" t="s">
        <v>9</v>
      </c>
      <c r="B71" s="28" t="s">
        <v>27</v>
      </c>
      <c r="C71" s="28" t="s">
        <v>39</v>
      </c>
      <c r="D71" s="28" t="s">
        <v>179</v>
      </c>
      <c r="E71" s="28" t="s">
        <v>186</v>
      </c>
      <c r="F71" s="28" t="s">
        <v>62</v>
      </c>
      <c r="G71" s="28" t="s">
        <v>63</v>
      </c>
      <c r="H71" s="31" t="s">
        <v>63</v>
      </c>
      <c r="I71" s="32">
        <v>2.1168</v>
      </c>
      <c r="J71" s="29">
        <v>0.64517</v>
      </c>
      <c r="K71" s="30">
        <v>2.76197</v>
      </c>
      <c r="L71" s="29">
        <v>104.931198</v>
      </c>
      <c r="M71" s="29">
        <v>11.519188</v>
      </c>
      <c r="N71" s="33">
        <v>116.450386</v>
      </c>
      <c r="O71" s="32">
        <v>0</v>
      </c>
      <c r="P71" s="29">
        <v>0</v>
      </c>
      <c r="Q71" s="30">
        <v>0</v>
      </c>
      <c r="R71" s="29">
        <v>0</v>
      </c>
      <c r="S71" s="29">
        <v>0</v>
      </c>
      <c r="T71" s="33">
        <v>0</v>
      </c>
      <c r="U71" s="18" t="s">
        <v>18</v>
      </c>
      <c r="V71" s="24" t="s">
        <v>18</v>
      </c>
    </row>
    <row r="72" spans="1:22" ht="15">
      <c r="A72" s="27" t="s">
        <v>9</v>
      </c>
      <c r="B72" s="28" t="s">
        <v>27</v>
      </c>
      <c r="C72" s="28" t="s">
        <v>39</v>
      </c>
      <c r="D72" s="28" t="s">
        <v>179</v>
      </c>
      <c r="E72" s="28" t="s">
        <v>187</v>
      </c>
      <c r="F72" s="28" t="s">
        <v>62</v>
      </c>
      <c r="G72" s="28" t="s">
        <v>63</v>
      </c>
      <c r="H72" s="31" t="s">
        <v>63</v>
      </c>
      <c r="I72" s="32">
        <v>0</v>
      </c>
      <c r="J72" s="29">
        <v>0</v>
      </c>
      <c r="K72" s="30">
        <v>0</v>
      </c>
      <c r="L72" s="29">
        <v>0.204766</v>
      </c>
      <c r="M72" s="29">
        <v>0.019319</v>
      </c>
      <c r="N72" s="33">
        <v>0.224085</v>
      </c>
      <c r="O72" s="32">
        <v>0</v>
      </c>
      <c r="P72" s="29">
        <v>0</v>
      </c>
      <c r="Q72" s="30">
        <v>0</v>
      </c>
      <c r="R72" s="29">
        <v>0</v>
      </c>
      <c r="S72" s="29">
        <v>0</v>
      </c>
      <c r="T72" s="33">
        <v>0</v>
      </c>
      <c r="U72" s="18" t="s">
        <v>18</v>
      </c>
      <c r="V72" s="24" t="s">
        <v>18</v>
      </c>
    </row>
    <row r="73" spans="1:22" ht="15">
      <c r="A73" s="27" t="s">
        <v>9</v>
      </c>
      <c r="B73" s="28" t="s">
        <v>27</v>
      </c>
      <c r="C73" s="28" t="s">
        <v>39</v>
      </c>
      <c r="D73" s="28" t="s">
        <v>179</v>
      </c>
      <c r="E73" s="28" t="s">
        <v>188</v>
      </c>
      <c r="F73" s="28" t="s">
        <v>62</v>
      </c>
      <c r="G73" s="28" t="s">
        <v>63</v>
      </c>
      <c r="H73" s="31" t="s">
        <v>181</v>
      </c>
      <c r="I73" s="32">
        <v>0</v>
      </c>
      <c r="J73" s="29">
        <v>0</v>
      </c>
      <c r="K73" s="30">
        <v>0</v>
      </c>
      <c r="L73" s="29">
        <v>0.57728</v>
      </c>
      <c r="M73" s="29">
        <v>7.861936</v>
      </c>
      <c r="N73" s="33">
        <v>8.439216</v>
      </c>
      <c r="O73" s="32">
        <v>0</v>
      </c>
      <c r="P73" s="29">
        <v>0</v>
      </c>
      <c r="Q73" s="30">
        <v>0</v>
      </c>
      <c r="R73" s="29">
        <v>1.083977</v>
      </c>
      <c r="S73" s="29">
        <v>0.916978</v>
      </c>
      <c r="T73" s="33">
        <v>2.000954</v>
      </c>
      <c r="U73" s="18" t="s">
        <v>18</v>
      </c>
      <c r="V73" s="24" t="s">
        <v>18</v>
      </c>
    </row>
    <row r="74" spans="1:22" ht="15">
      <c r="A74" s="27" t="s">
        <v>9</v>
      </c>
      <c r="B74" s="28" t="s">
        <v>27</v>
      </c>
      <c r="C74" s="28" t="s">
        <v>39</v>
      </c>
      <c r="D74" s="28" t="s">
        <v>179</v>
      </c>
      <c r="E74" s="28" t="s">
        <v>149</v>
      </c>
      <c r="F74" s="28" t="s">
        <v>62</v>
      </c>
      <c r="G74" s="28" t="s">
        <v>63</v>
      </c>
      <c r="H74" s="31" t="s">
        <v>63</v>
      </c>
      <c r="I74" s="32">
        <v>1803.077295</v>
      </c>
      <c r="J74" s="29">
        <v>112.468311</v>
      </c>
      <c r="K74" s="30">
        <v>1915.545606</v>
      </c>
      <c r="L74" s="29">
        <v>11730.36165</v>
      </c>
      <c r="M74" s="29">
        <v>935.786211</v>
      </c>
      <c r="N74" s="33">
        <v>12666.147861</v>
      </c>
      <c r="O74" s="32">
        <v>1227.781075</v>
      </c>
      <c r="P74" s="29">
        <v>78.16283</v>
      </c>
      <c r="Q74" s="30">
        <v>1305.943905</v>
      </c>
      <c r="R74" s="29">
        <v>7672.848219</v>
      </c>
      <c r="S74" s="29">
        <v>759.901569</v>
      </c>
      <c r="T74" s="33">
        <v>8432.749788</v>
      </c>
      <c r="U74" s="19">
        <f>+((K74/Q74)-1)*100</f>
        <v>46.679011147879265</v>
      </c>
      <c r="V74" s="25">
        <f t="shared" si="1"/>
        <v>50.20186984587429</v>
      </c>
    </row>
    <row r="75" spans="1:22" ht="15">
      <c r="A75" s="27" t="s">
        <v>9</v>
      </c>
      <c r="B75" s="28" t="s">
        <v>27</v>
      </c>
      <c r="C75" s="28" t="s">
        <v>39</v>
      </c>
      <c r="D75" s="28" t="s">
        <v>179</v>
      </c>
      <c r="E75" s="28" t="s">
        <v>189</v>
      </c>
      <c r="F75" s="28" t="s">
        <v>62</v>
      </c>
      <c r="G75" s="28" t="s">
        <v>63</v>
      </c>
      <c r="H75" s="31" t="s">
        <v>181</v>
      </c>
      <c r="I75" s="32">
        <v>0</v>
      </c>
      <c r="J75" s="29">
        <v>0</v>
      </c>
      <c r="K75" s="30">
        <v>0</v>
      </c>
      <c r="L75" s="29">
        <v>29.1015</v>
      </c>
      <c r="M75" s="29">
        <v>2.147175</v>
      </c>
      <c r="N75" s="33">
        <v>31.248675</v>
      </c>
      <c r="O75" s="32">
        <v>0</v>
      </c>
      <c r="P75" s="29">
        <v>0</v>
      </c>
      <c r="Q75" s="30">
        <v>0</v>
      </c>
      <c r="R75" s="29">
        <v>0</v>
      </c>
      <c r="S75" s="29">
        <v>0</v>
      </c>
      <c r="T75" s="33">
        <v>0</v>
      </c>
      <c r="U75" s="18" t="s">
        <v>18</v>
      </c>
      <c r="V75" s="24" t="s">
        <v>18</v>
      </c>
    </row>
    <row r="76" spans="1:22" ht="15">
      <c r="A76" s="27" t="s">
        <v>9</v>
      </c>
      <c r="B76" s="28" t="s">
        <v>27</v>
      </c>
      <c r="C76" s="28" t="s">
        <v>39</v>
      </c>
      <c r="D76" s="28" t="s">
        <v>179</v>
      </c>
      <c r="E76" s="28" t="s">
        <v>190</v>
      </c>
      <c r="F76" s="28" t="s">
        <v>62</v>
      </c>
      <c r="G76" s="28" t="s">
        <v>63</v>
      </c>
      <c r="H76" s="31" t="s">
        <v>77</v>
      </c>
      <c r="I76" s="32">
        <v>224.116819</v>
      </c>
      <c r="J76" s="29">
        <v>17.267676</v>
      </c>
      <c r="K76" s="30">
        <v>241.384495</v>
      </c>
      <c r="L76" s="29">
        <v>2526.975077</v>
      </c>
      <c r="M76" s="29">
        <v>182.137417</v>
      </c>
      <c r="N76" s="33">
        <v>2709.112493</v>
      </c>
      <c r="O76" s="32">
        <v>174.777102</v>
      </c>
      <c r="P76" s="29">
        <v>34.05474</v>
      </c>
      <c r="Q76" s="30">
        <v>208.831842</v>
      </c>
      <c r="R76" s="29">
        <v>1497.869406</v>
      </c>
      <c r="S76" s="29">
        <v>400.774493</v>
      </c>
      <c r="T76" s="33">
        <v>1898.643899</v>
      </c>
      <c r="U76" s="19">
        <f>+((K76/Q76)-1)*100</f>
        <v>15.587973887621986</v>
      </c>
      <c r="V76" s="25">
        <f t="shared" si="1"/>
        <v>42.68670888874251</v>
      </c>
    </row>
    <row r="77" spans="1:22" ht="15.75">
      <c r="A77" s="14"/>
      <c r="B77" s="8"/>
      <c r="C77" s="8"/>
      <c r="D77" s="8"/>
      <c r="E77" s="8"/>
      <c r="F77" s="8"/>
      <c r="G77" s="8"/>
      <c r="H77" s="12"/>
      <c r="I77" s="16"/>
      <c r="J77" s="10"/>
      <c r="K77" s="11"/>
      <c r="L77" s="10"/>
      <c r="M77" s="10"/>
      <c r="N77" s="17"/>
      <c r="O77" s="16"/>
      <c r="P77" s="10"/>
      <c r="Q77" s="11"/>
      <c r="R77" s="10"/>
      <c r="S77" s="10"/>
      <c r="T77" s="17"/>
      <c r="U77" s="20"/>
      <c r="V77" s="26"/>
    </row>
    <row r="78" spans="1:22" s="5" customFormat="1" ht="20.25" customHeight="1" thickBot="1">
      <c r="A78" s="52" t="s">
        <v>9</v>
      </c>
      <c r="B78" s="53"/>
      <c r="C78" s="53"/>
      <c r="D78" s="53"/>
      <c r="E78" s="53"/>
      <c r="F78" s="53"/>
      <c r="G78" s="53"/>
      <c r="H78" s="54"/>
      <c r="I78" s="42">
        <f aca="true" t="shared" si="3" ref="I78:T78">SUM(I6:I76)</f>
        <v>17350.390136999995</v>
      </c>
      <c r="J78" s="43">
        <f t="shared" si="3"/>
        <v>2627.4229509999996</v>
      </c>
      <c r="K78" s="43">
        <f t="shared" si="3"/>
        <v>19977.813088</v>
      </c>
      <c r="L78" s="43">
        <f t="shared" si="3"/>
        <v>161451.65239100004</v>
      </c>
      <c r="M78" s="43">
        <f t="shared" si="3"/>
        <v>28312.068992000004</v>
      </c>
      <c r="N78" s="44">
        <f t="shared" si="3"/>
        <v>189763.721387</v>
      </c>
      <c r="O78" s="42">
        <f t="shared" si="3"/>
        <v>16517.183132</v>
      </c>
      <c r="P78" s="43">
        <f t="shared" si="3"/>
        <v>3738.638868000001</v>
      </c>
      <c r="Q78" s="43">
        <f t="shared" si="3"/>
        <v>20255.821998999993</v>
      </c>
      <c r="R78" s="43">
        <f t="shared" si="3"/>
        <v>184031.86915199997</v>
      </c>
      <c r="S78" s="43">
        <f t="shared" si="3"/>
        <v>38959.520717</v>
      </c>
      <c r="T78" s="44">
        <f t="shared" si="3"/>
        <v>222991.38986799997</v>
      </c>
      <c r="U78" s="45">
        <f>+((K78/Q78)-1)*100</f>
        <v>-1.372488912144465</v>
      </c>
      <c r="V78" s="46">
        <f>+((N78/T78)-1)*100</f>
        <v>-14.900875096867704</v>
      </c>
    </row>
    <row r="79" spans="9:20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35" t="s">
        <v>19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35" t="s">
        <v>20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35" t="s">
        <v>21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35" t="s">
        <v>22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35" t="s">
        <v>23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35" t="s">
        <v>24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ht="12.75">
      <c r="A86" s="6" t="s">
        <v>17</v>
      </c>
    </row>
    <row r="87" ht="12.75">
      <c r="A87" s="7" t="s">
        <v>25</v>
      </c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heetProtection/>
  <mergeCells count="3">
    <mergeCell ref="I3:N3"/>
    <mergeCell ref="O3:T3"/>
    <mergeCell ref="A78:H7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2011-11-28T22:31:37Z</dcterms:modified>
  <cp:category/>
  <cp:version/>
  <cp:contentType/>
  <cp:contentStatus/>
</cp:coreProperties>
</file>