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<sst xmlns="http://schemas.openxmlformats.org/spreadsheetml/2006/main" count="659" uniqueCount="211">
  <si>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</si>
  <si>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</si>
  <si>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</si>
  <si>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</si>
  <si>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</si>
  <si>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</si>
  <si>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</si>
  <si>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</si>
  <si>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</si>
  <si>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</si>
  <si>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</si>
  <si>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</si>
  <si>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</si>
  <si>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</si>
  <si>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</si>
  <si>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</si>
  <si>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</si>
  <si>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</si>
  <si>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</si>
  <si>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</si>
  <si>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</si>
  <si>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</si>
  <si>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</si>
  <si>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</si>
  <si>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</si>
  <si>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</si>
  <si>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</si>
  <si>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</si>
  <si>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</si>
  <si>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</si>
  <si>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</si>
  <si>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</si>
  <si>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</si>
  <si>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</si>
  <si>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</si>
  <si>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</si>
  <si>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</si>
  <si>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</si>
  <si>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</si>
  <si>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</si>
  <si>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</si>
  <si>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</si>
  <si>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</si>
  <si>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</si>
  <si>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</si>
  <si>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</si>
  <si>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</si>
  <si>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</si>
  <si>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</si>
  <si>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</si>
  <si>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</si>
  <si>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</si>
  <si>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</si>
  <si>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</si>
  <si>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</si>
  <si>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</si>
  <si>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</si>
  <si>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</si>
  <si>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</si>
  <si>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</si>
  <si>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</si>
  <si>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</si>
  <si>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</si>
  <si>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</si>
  <si>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</si>
  <si>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</si>
  <si>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</si>
  <si>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</si>
  <si>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</si>
  <si>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</si>
  <si>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</si>
  <si>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</si>
  <si>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</si>
  <si>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</si>
  <si>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</si>
  <si>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</si>
  <si>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</si>
  <si>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</si>
  <si>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</si>
  <si>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</si>
  <si>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</si>
  <si>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</si>
  <si>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</si>
  <si>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</si>
  <si>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</si>
  <si>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</si>
  <si>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</si>
  <si>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</si>
  <si>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</si>
  <si>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</si>
  <si>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</si>
  <si>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</si>
  <si>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</si>
  <si>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</si>
  <si>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</si>
  <si>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</si>
  <si>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</si>
  <si>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</si>
  <si>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</si>
  <si>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</si>
  <si>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</si>
  <si>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</si>
  <si>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</si>
  <si>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</si>
  <si>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</si>
  <si>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</si>
  <si>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</si>
  <si>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</si>
  <si>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</si>
  <si>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</si>
  <si>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</si>
  <si>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</si>
  <si>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</si>
  <si>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</si>
  <si>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</si>
  <si>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</si>
  <si>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</si>
  <si>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</si>
  <si>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</si>
  <si>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</si>
  <si>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</si>
  <si>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</si>
  <si>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</si>
  <si>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</si>
  <si>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</si>
  <si>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</si>
  <si>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</si>
  <si>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</si>
  <si>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</si>
  <si>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</si>
  <si>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</si>
  <si>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</si>
  <si>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</si>
  <si>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</si>
  <si>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</si>
  <si>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</si>
  <si>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</si>
  <si>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</si>
  <si>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</si>
  <si>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</si>
  <si>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</si>
  <si>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</si>
  <si>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</si>
  <si>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</si>
  <si>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</si>
  <si>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</si>
  <si>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</si>
  <si>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</si>
  <si>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</si>
  <si>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</si>
  <si>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</si>
  <si>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</si>
  <si>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</si>
  <si>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</si>
  <si>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</si>
  <si>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</si>
  <si>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</si>
  <si>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</si>
  <si>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</si>
  <si>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</si>
  <si>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</si>
  <si>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</si>
  <si>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</si>
  <si>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</si>
  <si>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</si>
  <si>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</si>
  <si>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</si>
  <si>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</si>
  <si>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</si>
  <si>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</si>
  <si>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</si>
  <si>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</si>
  <si>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</si>
  <si>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</si>
  <si>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</si>
  <si>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</si>
  <si>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</si>
  <si>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</si>
  <si>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</si>
  <si>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</si>
  <si>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</si>
  <si>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</si>
  <si>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</si>
  <si>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</si>
  <si>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</si>
  <si>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</si>
  <si>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</si>
  <si>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</si>
  <si>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</si>
  <si>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</si>
  <si>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</si>
  <si>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</si>
  <si>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</si>
  <si>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</si>
  <si>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SOCIEDAD MINERA LAS CUMBRES S.A.C.</t>
  </si>
  <si>
    <t>CONDORSENGA</t>
  </si>
  <si>
    <t>CAJATAMBO</t>
  </si>
  <si>
    <t>GORGOR</t>
  </si>
  <si>
    <t>ACUMULACION HUARON-3A</t>
  </si>
  <si>
    <t>S.M.R.L. MAGISTRAL DE HUARAZ S.A.C.</t>
  </si>
  <si>
    <t>TOTAL - OCTUBRE</t>
  </si>
  <si>
    <t>TOTAL ACUMULADO ENERO - OCTUBRE</t>
  </si>
  <si>
    <t>TOTAL COMPARADO ACUMULADO - ENERO - OCTUBRE</t>
  </si>
  <si>
    <t>Var. % 2011/2010 - OCTUBRE</t>
  </si>
  <si>
    <t>Var. % 2011/2010 - ENERO - OCTUBRE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</si>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</sst>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8" t="s">
        <v>33</v>
      </c>
      <c r="B1" s="58"/>
      <c r="C1" s="58"/>
      <c r="D1" s="58"/>
      <c r="E1" s="58"/>
      <c r="F1" s="58"/>
    </row>
    <row r="2" ht="13.5" thickBot="1">
      <c r="A2" s="54"/>
    </row>
    <row r="3" spans="1:22" ht="13.5" thickBot="1">
      <c r="A3" s="45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200</v>
      </c>
      <c r="L4" s="33" t="s">
        <v>12</v>
      </c>
      <c r="M4" s="33" t="s">
        <v>8</v>
      </c>
      <c r="N4" s="50" t="s">
        <v>201</v>
      </c>
      <c r="O4" s="49" t="s">
        <v>13</v>
      </c>
      <c r="P4" s="33" t="s">
        <v>14</v>
      </c>
      <c r="Q4" s="33" t="s">
        <v>200</v>
      </c>
      <c r="R4" s="33" t="s">
        <v>15</v>
      </c>
      <c r="S4" s="33" t="s">
        <v>16</v>
      </c>
      <c r="T4" s="50" t="s">
        <v>202</v>
      </c>
      <c r="U4" s="51" t="s">
        <v>203</v>
      </c>
      <c r="V4" s="50" t="s">
        <v>204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34</v>
      </c>
      <c r="C6" s="10" t="s">
        <v>35</v>
      </c>
      <c r="D6" s="10" t="s">
        <v>36</v>
      </c>
      <c r="E6" s="46" t="s">
        <v>37</v>
      </c>
      <c r="F6" s="10" t="s">
        <v>38</v>
      </c>
      <c r="G6" s="10" t="s">
        <v>39</v>
      </c>
      <c r="H6" s="17" t="s">
        <v>40</v>
      </c>
      <c r="I6" s="42">
        <v>62.10967</v>
      </c>
      <c r="J6" s="40">
        <v>4.6509</v>
      </c>
      <c r="K6" s="41">
        <v>66.76057</v>
      </c>
      <c r="L6" s="40">
        <v>539.58497</v>
      </c>
      <c r="M6" s="40">
        <v>51.294993</v>
      </c>
      <c r="N6" s="43">
        <v>590.879963</v>
      </c>
      <c r="O6" s="42">
        <v>72.2757</v>
      </c>
      <c r="P6" s="40">
        <v>7.368781</v>
      </c>
      <c r="Q6" s="41">
        <v>79.644481</v>
      </c>
      <c r="R6" s="40">
        <v>620.799031</v>
      </c>
      <c r="S6" s="40">
        <v>65.305237</v>
      </c>
      <c r="T6" s="43">
        <v>686.104268</v>
      </c>
      <c r="U6" s="31">
        <f>+((K6/Q6)-1)*100</f>
        <v>-16.17677814988837</v>
      </c>
      <c r="V6" s="38">
        <f>+((N6/T6)-1)*100</f>
        <v>-13.878984498606862</v>
      </c>
    </row>
    <row r="7" spans="1:22" ht="15">
      <c r="A7" s="36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2">
        <v>38.998387</v>
      </c>
      <c r="J7" s="40">
        <v>11.026438</v>
      </c>
      <c r="K7" s="41">
        <v>50.024825</v>
      </c>
      <c r="L7" s="40">
        <v>156.313578</v>
      </c>
      <c r="M7" s="40">
        <v>52.761708</v>
      </c>
      <c r="N7" s="43">
        <v>209.075286</v>
      </c>
      <c r="O7" s="42">
        <v>0</v>
      </c>
      <c r="P7" s="40">
        <v>0</v>
      </c>
      <c r="Q7" s="41">
        <v>0</v>
      </c>
      <c r="R7" s="40">
        <v>257.118873</v>
      </c>
      <c r="S7" s="40">
        <v>62.424038</v>
      </c>
      <c r="T7" s="43">
        <v>319.542912</v>
      </c>
      <c r="U7" s="30" t="s">
        <v>17</v>
      </c>
      <c r="V7" s="38">
        <f aca="true" t="shared" si="0" ref="V7:V12">+((N7/T7)-1)*100</f>
        <v>-34.57051364669294</v>
      </c>
    </row>
    <row r="8" spans="1:22" ht="15">
      <c r="A8" s="36" t="s">
        <v>9</v>
      </c>
      <c r="B8" s="10" t="s">
        <v>34</v>
      </c>
      <c r="C8" s="10" t="s">
        <v>31</v>
      </c>
      <c r="D8" s="10" t="s">
        <v>46</v>
      </c>
      <c r="E8" s="10" t="s">
        <v>47</v>
      </c>
      <c r="F8" s="10" t="s">
        <v>48</v>
      </c>
      <c r="G8" s="10" t="s">
        <v>49</v>
      </c>
      <c r="H8" s="17" t="s">
        <v>50</v>
      </c>
      <c r="I8" s="42">
        <v>0</v>
      </c>
      <c r="J8" s="40">
        <v>61.779478</v>
      </c>
      <c r="K8" s="41">
        <v>61.779478</v>
      </c>
      <c r="L8" s="40">
        <v>0</v>
      </c>
      <c r="M8" s="40">
        <v>384.662483</v>
      </c>
      <c r="N8" s="43">
        <v>384.662483</v>
      </c>
      <c r="O8" s="42">
        <v>0</v>
      </c>
      <c r="P8" s="40">
        <v>35.683734</v>
      </c>
      <c r="Q8" s="41">
        <v>35.683734</v>
      </c>
      <c r="R8" s="40">
        <v>0</v>
      </c>
      <c r="S8" s="40">
        <v>383.085527</v>
      </c>
      <c r="T8" s="43">
        <v>383.085527</v>
      </c>
      <c r="U8" s="31">
        <f>+((K8/Q8)-1)*100</f>
        <v>73.13064266200391</v>
      </c>
      <c r="V8" s="38">
        <f t="shared" si="0"/>
        <v>0.4116459351386492</v>
      </c>
    </row>
    <row r="9" spans="1:22" ht="15">
      <c r="A9" s="36" t="s">
        <v>9</v>
      </c>
      <c r="B9" s="10" t="s">
        <v>34</v>
      </c>
      <c r="C9" s="10" t="s">
        <v>31</v>
      </c>
      <c r="D9" s="10" t="s">
        <v>51</v>
      </c>
      <c r="E9" s="10" t="s">
        <v>52</v>
      </c>
      <c r="F9" s="10" t="s">
        <v>53</v>
      </c>
      <c r="G9" s="10" t="s">
        <v>54</v>
      </c>
      <c r="H9" s="17" t="s">
        <v>55</v>
      </c>
      <c r="I9" s="42">
        <v>3049.103192</v>
      </c>
      <c r="J9" s="40">
        <v>57.2583</v>
      </c>
      <c r="K9" s="41">
        <v>3106.361491</v>
      </c>
      <c r="L9" s="40">
        <v>15440.049704</v>
      </c>
      <c r="M9" s="40">
        <v>327.371399</v>
      </c>
      <c r="N9" s="43">
        <v>15767.421102</v>
      </c>
      <c r="O9" s="42">
        <v>2081.838759</v>
      </c>
      <c r="P9" s="40">
        <v>57.446422</v>
      </c>
      <c r="Q9" s="41">
        <v>2139.285181</v>
      </c>
      <c r="R9" s="40">
        <v>19714.631043</v>
      </c>
      <c r="S9" s="40">
        <v>571.996205</v>
      </c>
      <c r="T9" s="43">
        <v>20286.627248</v>
      </c>
      <c r="U9" s="31">
        <f>+((K9/Q9)-1)*100</f>
        <v>45.20558168630626</v>
      </c>
      <c r="V9" s="38">
        <f t="shared" si="0"/>
        <v>-22.276774205754368</v>
      </c>
    </row>
    <row r="10" spans="1:22" ht="15">
      <c r="A10" s="36" t="s">
        <v>9</v>
      </c>
      <c r="B10" s="10" t="s">
        <v>34</v>
      </c>
      <c r="C10" s="10" t="s">
        <v>31</v>
      </c>
      <c r="D10" s="10" t="s">
        <v>56</v>
      </c>
      <c r="E10" s="10" t="s">
        <v>57</v>
      </c>
      <c r="F10" s="10" t="s">
        <v>58</v>
      </c>
      <c r="G10" s="10" t="s">
        <v>59</v>
      </c>
      <c r="H10" s="17" t="s">
        <v>60</v>
      </c>
      <c r="I10" s="42">
        <v>0</v>
      </c>
      <c r="J10" s="40">
        <v>0</v>
      </c>
      <c r="K10" s="41">
        <v>0</v>
      </c>
      <c r="L10" s="40">
        <v>0</v>
      </c>
      <c r="M10" s="40">
        <v>0</v>
      </c>
      <c r="N10" s="43">
        <v>0</v>
      </c>
      <c r="O10" s="42">
        <v>0</v>
      </c>
      <c r="P10" s="40">
        <v>0</v>
      </c>
      <c r="Q10" s="41">
        <v>0</v>
      </c>
      <c r="R10" s="40">
        <v>12.779046</v>
      </c>
      <c r="S10" s="40">
        <v>2.433999</v>
      </c>
      <c r="T10" s="43">
        <v>15.213045</v>
      </c>
      <c r="U10" s="30" t="s">
        <v>17</v>
      </c>
      <c r="V10" s="37" t="s">
        <v>17</v>
      </c>
    </row>
    <row r="11" spans="1:22" ht="15">
      <c r="A11" s="36" t="s">
        <v>9</v>
      </c>
      <c r="B11" s="10" t="s">
        <v>34</v>
      </c>
      <c r="C11" s="10" t="s">
        <v>31</v>
      </c>
      <c r="D11" s="10" t="s">
        <v>56</v>
      </c>
      <c r="E11" s="10" t="s">
        <v>61</v>
      </c>
      <c r="F11" s="10" t="s">
        <v>48</v>
      </c>
      <c r="G11" s="10" t="s">
        <v>62</v>
      </c>
      <c r="H11" s="17" t="s">
        <v>63</v>
      </c>
      <c r="I11" s="42">
        <v>396.787646</v>
      </c>
      <c r="J11" s="40">
        <v>26.420592</v>
      </c>
      <c r="K11" s="41">
        <v>423.208238</v>
      </c>
      <c r="L11" s="40">
        <v>2563.795203</v>
      </c>
      <c r="M11" s="40">
        <v>166.697075</v>
      </c>
      <c r="N11" s="43">
        <v>2730.492278</v>
      </c>
      <c r="O11" s="42">
        <v>215.779343</v>
      </c>
      <c r="P11" s="40">
        <v>16.580277</v>
      </c>
      <c r="Q11" s="41">
        <v>232.35962</v>
      </c>
      <c r="R11" s="40">
        <v>1876.620545</v>
      </c>
      <c r="S11" s="40">
        <v>133.295536</v>
      </c>
      <c r="T11" s="43">
        <v>2009.916081</v>
      </c>
      <c r="U11" s="31">
        <f>+((K11/Q11)-1)*100</f>
        <v>82.13501898479605</v>
      </c>
      <c r="V11" s="38">
        <f t="shared" si="0"/>
        <v>35.851058848262426</v>
      </c>
    </row>
    <row r="12" spans="1:22" ht="15">
      <c r="A12" s="36" t="s">
        <v>9</v>
      </c>
      <c r="B12" s="10" t="s">
        <v>34</v>
      </c>
      <c r="C12" s="10" t="s">
        <v>31</v>
      </c>
      <c r="D12" s="10" t="s">
        <v>56</v>
      </c>
      <c r="E12" s="10" t="s">
        <v>205</v>
      </c>
      <c r="F12" s="10" t="s">
        <v>58</v>
      </c>
      <c r="G12" s="10" t="s">
        <v>59</v>
      </c>
      <c r="H12" s="17" t="s">
        <v>60</v>
      </c>
      <c r="I12" s="42">
        <v>737.86776</v>
      </c>
      <c r="J12" s="40">
        <v>139.85223</v>
      </c>
      <c r="K12" s="41">
        <v>877.71999</v>
      </c>
      <c r="L12" s="40">
        <v>5332.372411</v>
      </c>
      <c r="M12" s="40">
        <v>1186.213709</v>
      </c>
      <c r="N12" s="43">
        <v>6518.586119</v>
      </c>
      <c r="O12" s="42">
        <v>485.178855</v>
      </c>
      <c r="P12" s="40">
        <v>92.48616</v>
      </c>
      <c r="Q12" s="41">
        <v>577.665015</v>
      </c>
      <c r="R12" s="40">
        <v>5869.553407</v>
      </c>
      <c r="S12" s="40">
        <v>724.522881</v>
      </c>
      <c r="T12" s="43">
        <v>6594.076288</v>
      </c>
      <c r="U12" s="31">
        <f>+((K12/Q12)-1)*100</f>
        <v>51.942729299609745</v>
      </c>
      <c r="V12" s="38">
        <f t="shared" si="0"/>
        <v>-1.144817950277266</v>
      </c>
    </row>
    <row r="13" spans="1:22" ht="15">
      <c r="A13" s="36" t="s">
        <v>9</v>
      </c>
      <c r="B13" s="10" t="s">
        <v>34</v>
      </c>
      <c r="C13" s="10" t="s">
        <v>31</v>
      </c>
      <c r="D13" s="10" t="s">
        <v>64</v>
      </c>
      <c r="E13" s="10" t="s">
        <v>65</v>
      </c>
      <c r="F13" s="10" t="s">
        <v>66</v>
      </c>
      <c r="G13" s="10" t="s">
        <v>67</v>
      </c>
      <c r="H13" s="17" t="s">
        <v>68</v>
      </c>
      <c r="I13" s="42">
        <v>0</v>
      </c>
      <c r="J13" s="40">
        <v>0</v>
      </c>
      <c r="K13" s="41">
        <v>0</v>
      </c>
      <c r="L13" s="40">
        <v>0</v>
      </c>
      <c r="M13" s="40">
        <v>0</v>
      </c>
      <c r="N13" s="43">
        <v>0</v>
      </c>
      <c r="O13" s="42">
        <v>0</v>
      </c>
      <c r="P13" s="40">
        <v>0</v>
      </c>
      <c r="Q13" s="41">
        <v>0</v>
      </c>
      <c r="R13" s="40">
        <v>2350.017292</v>
      </c>
      <c r="S13" s="40">
        <v>211.079584</v>
      </c>
      <c r="T13" s="43">
        <v>2561.096877</v>
      </c>
      <c r="U13" s="30" t="s">
        <v>17</v>
      </c>
      <c r="V13" s="37" t="s">
        <v>17</v>
      </c>
    </row>
    <row r="14" spans="1:22" ht="15">
      <c r="A14" s="36" t="s">
        <v>9</v>
      </c>
      <c r="B14" s="10" t="s">
        <v>34</v>
      </c>
      <c r="C14" s="10" t="s">
        <v>31</v>
      </c>
      <c r="D14" s="10" t="s">
        <v>69</v>
      </c>
      <c r="E14" s="10" t="s">
        <v>70</v>
      </c>
      <c r="F14" s="10" t="s">
        <v>38</v>
      </c>
      <c r="G14" s="10" t="s">
        <v>71</v>
      </c>
      <c r="H14" s="17" t="s">
        <v>72</v>
      </c>
      <c r="I14" s="42">
        <v>21276.5848</v>
      </c>
      <c r="J14" s="40">
        <v>3467.5203</v>
      </c>
      <c r="K14" s="41">
        <v>24744.1051</v>
      </c>
      <c r="L14" s="40">
        <v>208827.5981</v>
      </c>
      <c r="M14" s="40">
        <v>28904.0139</v>
      </c>
      <c r="N14" s="43">
        <v>237731.612</v>
      </c>
      <c r="O14" s="42">
        <v>33631.4752</v>
      </c>
      <c r="P14" s="40">
        <v>3479.8212</v>
      </c>
      <c r="Q14" s="41">
        <v>37111.2964</v>
      </c>
      <c r="R14" s="40">
        <v>345532.8773</v>
      </c>
      <c r="S14" s="40">
        <v>32097.9191</v>
      </c>
      <c r="T14" s="43">
        <v>377630.7964</v>
      </c>
      <c r="U14" s="31">
        <f>+((K14/Q14)-1)*100</f>
        <v>-33.32460059250315</v>
      </c>
      <c r="V14" s="38">
        <f aca="true" t="shared" si="1" ref="V14:V75">+((N14/T14)-1)*100</f>
        <v>-37.04655068751697</v>
      </c>
    </row>
    <row r="15" spans="1:22" ht="15">
      <c r="A15" s="36" t="s">
        <v>9</v>
      </c>
      <c r="B15" s="10" t="s">
        <v>34</v>
      </c>
      <c r="C15" s="10" t="s">
        <v>31</v>
      </c>
      <c r="D15" s="10" t="s">
        <v>73</v>
      </c>
      <c r="E15" s="48" t="s">
        <v>74</v>
      </c>
      <c r="F15" s="10" t="s">
        <v>75</v>
      </c>
      <c r="G15" s="10" t="s">
        <v>76</v>
      </c>
      <c r="H15" s="17" t="s">
        <v>77</v>
      </c>
      <c r="I15" s="42">
        <v>0</v>
      </c>
      <c r="J15" s="40">
        <v>226.991916</v>
      </c>
      <c r="K15" s="41">
        <v>226.991916</v>
      </c>
      <c r="L15" s="40">
        <v>0</v>
      </c>
      <c r="M15" s="40">
        <v>1215.9215</v>
      </c>
      <c r="N15" s="43">
        <v>1215.9215</v>
      </c>
      <c r="O15" s="42">
        <v>0</v>
      </c>
      <c r="P15" s="40">
        <v>0</v>
      </c>
      <c r="Q15" s="41">
        <v>0</v>
      </c>
      <c r="R15" s="40">
        <v>0</v>
      </c>
      <c r="S15" s="40">
        <v>0</v>
      </c>
      <c r="T15" s="43">
        <v>0</v>
      </c>
      <c r="U15" s="30" t="s">
        <v>17</v>
      </c>
      <c r="V15" s="37" t="s">
        <v>17</v>
      </c>
    </row>
    <row r="16" spans="1:22" ht="15">
      <c r="A16" s="36" t="s">
        <v>9</v>
      </c>
      <c r="B16" s="10" t="s">
        <v>34</v>
      </c>
      <c r="C16" s="10" t="s">
        <v>31</v>
      </c>
      <c r="D16" s="10" t="s">
        <v>73</v>
      </c>
      <c r="E16" s="47" t="s">
        <v>78</v>
      </c>
      <c r="F16" s="10" t="s">
        <v>75</v>
      </c>
      <c r="G16" s="10" t="s">
        <v>76</v>
      </c>
      <c r="H16" s="17" t="s">
        <v>77</v>
      </c>
      <c r="I16" s="42">
        <v>0</v>
      </c>
      <c r="J16" s="40">
        <v>0</v>
      </c>
      <c r="K16" s="41">
        <v>0</v>
      </c>
      <c r="L16" s="40">
        <v>0</v>
      </c>
      <c r="M16" s="40">
        <v>0</v>
      </c>
      <c r="N16" s="43">
        <v>0</v>
      </c>
      <c r="O16" s="42">
        <v>0</v>
      </c>
      <c r="P16" s="40">
        <v>288.58146</v>
      </c>
      <c r="Q16" s="41">
        <v>288.58146</v>
      </c>
      <c r="R16" s="40">
        <v>0</v>
      </c>
      <c r="S16" s="40">
        <v>2661.055679</v>
      </c>
      <c r="T16" s="43">
        <v>2661.055679</v>
      </c>
      <c r="U16" s="30" t="s">
        <v>17</v>
      </c>
      <c r="V16" s="37" t="s">
        <v>17</v>
      </c>
    </row>
    <row r="17" spans="1:22" ht="15">
      <c r="A17" s="36" t="s">
        <v>9</v>
      </c>
      <c r="B17" s="10" t="s">
        <v>34</v>
      </c>
      <c r="C17" s="10" t="s">
        <v>31</v>
      </c>
      <c r="D17" s="10" t="s">
        <v>79</v>
      </c>
      <c r="E17" s="47" t="s">
        <v>206</v>
      </c>
      <c r="F17" s="10" t="s">
        <v>66</v>
      </c>
      <c r="G17" s="10" t="s">
        <v>67</v>
      </c>
      <c r="H17" s="17" t="s">
        <v>67</v>
      </c>
      <c r="I17" s="42">
        <v>630.690642</v>
      </c>
      <c r="J17" s="40">
        <v>31.907604</v>
      </c>
      <c r="K17" s="41">
        <v>662.598246</v>
      </c>
      <c r="L17" s="40">
        <v>5911.873865</v>
      </c>
      <c r="M17" s="40">
        <v>349.121767</v>
      </c>
      <c r="N17" s="43">
        <v>6260.995632</v>
      </c>
      <c r="O17" s="42">
        <v>639.383732</v>
      </c>
      <c r="P17" s="40">
        <v>36.643062</v>
      </c>
      <c r="Q17" s="41">
        <v>676.026794</v>
      </c>
      <c r="R17" s="40">
        <v>6521.08477</v>
      </c>
      <c r="S17" s="40">
        <v>383.501474</v>
      </c>
      <c r="T17" s="43">
        <v>6904.586244</v>
      </c>
      <c r="U17" s="31">
        <f>+((K17/Q17)-1)*100</f>
        <v>-1.9863928647774864</v>
      </c>
      <c r="V17" s="38">
        <f t="shared" si="1"/>
        <v>-9.32120462046907</v>
      </c>
    </row>
    <row r="18" spans="1:22" ht="15">
      <c r="A18" s="36" t="s">
        <v>9</v>
      </c>
      <c r="B18" s="10" t="s">
        <v>34</v>
      </c>
      <c r="C18" s="10" t="s">
        <v>31</v>
      </c>
      <c r="D18" s="10" t="s">
        <v>79</v>
      </c>
      <c r="E18" s="10" t="s">
        <v>80</v>
      </c>
      <c r="F18" s="10" t="s">
        <v>66</v>
      </c>
      <c r="G18" s="10" t="s">
        <v>67</v>
      </c>
      <c r="H18" s="17" t="s">
        <v>67</v>
      </c>
      <c r="I18" s="42">
        <v>157.780008</v>
      </c>
      <c r="J18" s="40">
        <v>15.30083</v>
      </c>
      <c r="K18" s="41">
        <v>173.080838</v>
      </c>
      <c r="L18" s="40">
        <v>781.414729</v>
      </c>
      <c r="M18" s="40">
        <v>176.599705</v>
      </c>
      <c r="N18" s="43">
        <v>958.014434</v>
      </c>
      <c r="O18" s="42">
        <v>137.506082</v>
      </c>
      <c r="P18" s="40">
        <v>22.06617</v>
      </c>
      <c r="Q18" s="41">
        <v>159.572252</v>
      </c>
      <c r="R18" s="40">
        <v>2152.885861</v>
      </c>
      <c r="S18" s="40">
        <v>220.280312</v>
      </c>
      <c r="T18" s="43">
        <v>2373.166173</v>
      </c>
      <c r="U18" s="31">
        <f>+((K18/Q18)-1)*100</f>
        <v>8.465498124323023</v>
      </c>
      <c r="V18" s="38">
        <f t="shared" si="1"/>
        <v>-59.63138001461814</v>
      </c>
    </row>
    <row r="19" spans="1:22" ht="15">
      <c r="A19" s="36" t="s">
        <v>9</v>
      </c>
      <c r="B19" s="10" t="s">
        <v>34</v>
      </c>
      <c r="C19" s="10" t="s">
        <v>31</v>
      </c>
      <c r="D19" s="10" t="s">
        <v>79</v>
      </c>
      <c r="E19" s="46" t="s">
        <v>81</v>
      </c>
      <c r="F19" s="10" t="s">
        <v>66</v>
      </c>
      <c r="G19" s="10" t="s">
        <v>67</v>
      </c>
      <c r="H19" s="17" t="s">
        <v>81</v>
      </c>
      <c r="I19" s="42">
        <v>336.265916</v>
      </c>
      <c r="J19" s="40">
        <v>30.402907</v>
      </c>
      <c r="K19" s="41">
        <v>366.668823</v>
      </c>
      <c r="L19" s="40">
        <v>2501.000692</v>
      </c>
      <c r="M19" s="40">
        <v>291.658915</v>
      </c>
      <c r="N19" s="43">
        <v>2792.659607</v>
      </c>
      <c r="O19" s="42">
        <v>433.179376</v>
      </c>
      <c r="P19" s="40">
        <v>40.660879</v>
      </c>
      <c r="Q19" s="41">
        <v>473.840255</v>
      </c>
      <c r="R19" s="40">
        <v>5713.951872</v>
      </c>
      <c r="S19" s="40">
        <v>441.734233</v>
      </c>
      <c r="T19" s="43">
        <v>6155.686105</v>
      </c>
      <c r="U19" s="31">
        <f>+((K19/Q19)-1)*100</f>
        <v>-22.617629226119686</v>
      </c>
      <c r="V19" s="38">
        <f t="shared" si="1"/>
        <v>-54.63284580525244</v>
      </c>
    </row>
    <row r="20" spans="1:22" ht="15">
      <c r="A20" s="36" t="s">
        <v>9</v>
      </c>
      <c r="B20" s="10" t="s">
        <v>34</v>
      </c>
      <c r="C20" s="10" t="s">
        <v>31</v>
      </c>
      <c r="D20" s="10" t="s">
        <v>82</v>
      </c>
      <c r="E20" s="10" t="s">
        <v>83</v>
      </c>
      <c r="F20" s="10" t="s">
        <v>58</v>
      </c>
      <c r="G20" s="10" t="s">
        <v>58</v>
      </c>
      <c r="H20" s="17" t="s">
        <v>84</v>
      </c>
      <c r="I20" s="42">
        <v>2842.892652</v>
      </c>
      <c r="J20" s="40">
        <v>94.605005</v>
      </c>
      <c r="K20" s="41">
        <v>2937.497657</v>
      </c>
      <c r="L20" s="40">
        <v>39897.869612</v>
      </c>
      <c r="M20" s="40">
        <v>822.643434</v>
      </c>
      <c r="N20" s="43">
        <v>40720.513046</v>
      </c>
      <c r="O20" s="42">
        <v>5140.518876</v>
      </c>
      <c r="P20" s="40">
        <v>76.317817</v>
      </c>
      <c r="Q20" s="41">
        <v>5216.836693</v>
      </c>
      <c r="R20" s="40">
        <v>51128.799568</v>
      </c>
      <c r="S20" s="40">
        <v>866.259405</v>
      </c>
      <c r="T20" s="43">
        <v>51995.058973</v>
      </c>
      <c r="U20" s="31">
        <f>+((K20/Q20)-1)*100</f>
        <v>-43.691976002592504</v>
      </c>
      <c r="V20" s="38">
        <f t="shared" si="1"/>
        <v>-21.683879487192513</v>
      </c>
    </row>
    <row r="21" spans="1:22" ht="15">
      <c r="A21" s="36" t="s">
        <v>9</v>
      </c>
      <c r="B21" s="10" t="s">
        <v>34</v>
      </c>
      <c r="C21" s="10" t="s">
        <v>31</v>
      </c>
      <c r="D21" s="10" t="s">
        <v>85</v>
      </c>
      <c r="E21" s="10" t="s">
        <v>86</v>
      </c>
      <c r="F21" s="10" t="s">
        <v>66</v>
      </c>
      <c r="G21" s="10" t="s">
        <v>67</v>
      </c>
      <c r="H21" s="17" t="s">
        <v>67</v>
      </c>
      <c r="I21" s="42">
        <v>3141.754262</v>
      </c>
      <c r="J21" s="40">
        <v>0</v>
      </c>
      <c r="K21" s="41">
        <v>3141.754262</v>
      </c>
      <c r="L21" s="40">
        <v>32334.433014</v>
      </c>
      <c r="M21" s="40">
        <v>0</v>
      </c>
      <c r="N21" s="43">
        <v>32334.433014</v>
      </c>
      <c r="O21" s="42">
        <v>3425.210818</v>
      </c>
      <c r="P21" s="40">
        <v>0</v>
      </c>
      <c r="Q21" s="41">
        <v>3425.210818</v>
      </c>
      <c r="R21" s="40">
        <v>34516.247308</v>
      </c>
      <c r="S21" s="40">
        <v>0</v>
      </c>
      <c r="T21" s="43">
        <v>34516.247308</v>
      </c>
      <c r="U21" s="31">
        <f>+((K21/Q21)-1)*100</f>
        <v>-8.275594439629618</v>
      </c>
      <c r="V21" s="38">
        <f t="shared" si="1"/>
        <v>-6.321122555795078</v>
      </c>
    </row>
    <row r="22" spans="1:22" ht="15">
      <c r="A22" s="36" t="s">
        <v>9</v>
      </c>
      <c r="B22" s="10" t="s">
        <v>34</v>
      </c>
      <c r="C22" s="10" t="s">
        <v>31</v>
      </c>
      <c r="D22" s="10" t="s">
        <v>87</v>
      </c>
      <c r="E22" s="46" t="s">
        <v>88</v>
      </c>
      <c r="F22" s="10" t="s">
        <v>38</v>
      </c>
      <c r="G22" s="10" t="s">
        <v>89</v>
      </c>
      <c r="H22" s="17" t="s">
        <v>90</v>
      </c>
      <c r="I22" s="42">
        <v>0</v>
      </c>
      <c r="J22" s="40">
        <v>0</v>
      </c>
      <c r="K22" s="41">
        <v>0</v>
      </c>
      <c r="L22" s="40">
        <v>1000.169436</v>
      </c>
      <c r="M22" s="40">
        <v>56.85915</v>
      </c>
      <c r="N22" s="43">
        <v>1057.028586</v>
      </c>
      <c r="O22" s="42">
        <v>197.385264</v>
      </c>
      <c r="P22" s="40">
        <v>6.493184</v>
      </c>
      <c r="Q22" s="41">
        <v>203.878448</v>
      </c>
      <c r="R22" s="40">
        <v>1775.005172</v>
      </c>
      <c r="S22" s="40">
        <v>70.377451</v>
      </c>
      <c r="T22" s="43">
        <v>1845.382623</v>
      </c>
      <c r="U22" s="30" t="s">
        <v>17</v>
      </c>
      <c r="V22" s="38">
        <f t="shared" si="1"/>
        <v>-42.720356590244116</v>
      </c>
    </row>
    <row r="23" spans="1:22" ht="15">
      <c r="A23" s="36" t="s">
        <v>9</v>
      </c>
      <c r="B23" s="10" t="s">
        <v>34</v>
      </c>
      <c r="C23" s="10" t="s">
        <v>31</v>
      </c>
      <c r="D23" s="10" t="s">
        <v>87</v>
      </c>
      <c r="E23" s="47" t="s">
        <v>91</v>
      </c>
      <c r="F23" s="10" t="s">
        <v>48</v>
      </c>
      <c r="G23" s="10" t="s">
        <v>48</v>
      </c>
      <c r="H23" s="17" t="s">
        <v>92</v>
      </c>
      <c r="I23" s="42">
        <v>0</v>
      </c>
      <c r="J23" s="40">
        <v>0</v>
      </c>
      <c r="K23" s="41">
        <v>0</v>
      </c>
      <c r="L23" s="40">
        <v>0</v>
      </c>
      <c r="M23" s="40">
        <v>0</v>
      </c>
      <c r="N23" s="43">
        <v>0</v>
      </c>
      <c r="O23" s="42">
        <v>0</v>
      </c>
      <c r="P23" s="40">
        <v>0</v>
      </c>
      <c r="Q23" s="41">
        <v>0</v>
      </c>
      <c r="R23" s="40">
        <v>4338.8476</v>
      </c>
      <c r="S23" s="40">
        <v>330.44593</v>
      </c>
      <c r="T23" s="43">
        <v>4669.29353</v>
      </c>
      <c r="U23" s="30" t="s">
        <v>17</v>
      </c>
      <c r="V23" s="37" t="s">
        <v>17</v>
      </c>
    </row>
    <row r="24" spans="1:22" ht="15">
      <c r="A24" s="36" t="s">
        <v>9</v>
      </c>
      <c r="B24" s="10" t="s">
        <v>34</v>
      </c>
      <c r="C24" s="10" t="s">
        <v>35</v>
      </c>
      <c r="D24" s="10" t="s">
        <v>93</v>
      </c>
      <c r="E24" s="48" t="s">
        <v>94</v>
      </c>
      <c r="F24" s="10" t="s">
        <v>38</v>
      </c>
      <c r="G24" s="10" t="s">
        <v>39</v>
      </c>
      <c r="H24" s="17" t="s">
        <v>39</v>
      </c>
      <c r="I24" s="42">
        <v>0</v>
      </c>
      <c r="J24" s="40">
        <v>0</v>
      </c>
      <c r="K24" s="41">
        <v>0</v>
      </c>
      <c r="L24" s="40">
        <v>476.885414</v>
      </c>
      <c r="M24" s="40">
        <v>0</v>
      </c>
      <c r="N24" s="43">
        <v>476.885414</v>
      </c>
      <c r="O24" s="42">
        <v>119.568</v>
      </c>
      <c r="P24" s="40">
        <v>0</v>
      </c>
      <c r="Q24" s="41">
        <v>119.568</v>
      </c>
      <c r="R24" s="40">
        <v>1178.072962</v>
      </c>
      <c r="S24" s="40">
        <v>0</v>
      </c>
      <c r="T24" s="43">
        <v>1178.072962</v>
      </c>
      <c r="U24" s="30" t="s">
        <v>17</v>
      </c>
      <c r="V24" s="38">
        <f t="shared" si="1"/>
        <v>-59.51987445748712</v>
      </c>
    </row>
    <row r="25" spans="1:22" ht="15">
      <c r="A25" s="36" t="s">
        <v>9</v>
      </c>
      <c r="B25" s="10" t="s">
        <v>34</v>
      </c>
      <c r="C25" s="10" t="s">
        <v>31</v>
      </c>
      <c r="D25" s="10" t="s">
        <v>95</v>
      </c>
      <c r="E25" s="47" t="s">
        <v>207</v>
      </c>
      <c r="F25" s="10" t="s">
        <v>96</v>
      </c>
      <c r="G25" s="10" t="s">
        <v>97</v>
      </c>
      <c r="H25" s="17" t="s">
        <v>98</v>
      </c>
      <c r="I25" s="42">
        <v>9535.3644</v>
      </c>
      <c r="J25" s="40">
        <v>573.1147</v>
      </c>
      <c r="K25" s="41">
        <v>10108.4791</v>
      </c>
      <c r="L25" s="40">
        <v>72633.548035</v>
      </c>
      <c r="M25" s="40">
        <v>4061.2465</v>
      </c>
      <c r="N25" s="43">
        <v>76694.794535</v>
      </c>
      <c r="O25" s="42">
        <v>6161.1167</v>
      </c>
      <c r="P25" s="40">
        <v>341.56428</v>
      </c>
      <c r="Q25" s="41">
        <v>6502.68098</v>
      </c>
      <c r="R25" s="40">
        <v>62036.919653</v>
      </c>
      <c r="S25" s="40">
        <v>2826.261522</v>
      </c>
      <c r="T25" s="43">
        <v>64863.181175</v>
      </c>
      <c r="U25" s="31">
        <f aca="true" t="shared" si="2" ref="U25:U33">+((K25/Q25)-1)*100</f>
        <v>55.45094601888343</v>
      </c>
      <c r="V25" s="38">
        <f t="shared" si="1"/>
        <v>18.24087740636473</v>
      </c>
    </row>
    <row r="26" spans="1:22" ht="15">
      <c r="A26" s="36" t="s">
        <v>9</v>
      </c>
      <c r="B26" s="10" t="s">
        <v>34</v>
      </c>
      <c r="C26" s="10" t="s">
        <v>31</v>
      </c>
      <c r="D26" s="10" t="s">
        <v>95</v>
      </c>
      <c r="E26" s="47" t="s">
        <v>99</v>
      </c>
      <c r="F26" s="10" t="s">
        <v>58</v>
      </c>
      <c r="G26" s="10" t="s">
        <v>58</v>
      </c>
      <c r="H26" s="17" t="s">
        <v>100</v>
      </c>
      <c r="I26" s="42">
        <v>5853.24</v>
      </c>
      <c r="J26" s="40">
        <v>84.9996</v>
      </c>
      <c r="K26" s="41">
        <v>5938.2396</v>
      </c>
      <c r="L26" s="40">
        <v>52573.452395</v>
      </c>
      <c r="M26" s="40">
        <v>1008.252676</v>
      </c>
      <c r="N26" s="43">
        <v>53581.705071</v>
      </c>
      <c r="O26" s="42">
        <v>5805.316674</v>
      </c>
      <c r="P26" s="40">
        <v>102.770043</v>
      </c>
      <c r="Q26" s="41">
        <v>5908.086717</v>
      </c>
      <c r="R26" s="40">
        <v>55203.152102</v>
      </c>
      <c r="S26" s="40">
        <v>989.849964</v>
      </c>
      <c r="T26" s="43">
        <v>56193.002066</v>
      </c>
      <c r="U26" s="31">
        <f t="shared" si="2"/>
        <v>0.5103662902109729</v>
      </c>
      <c r="V26" s="38">
        <f t="shared" si="1"/>
        <v>-4.647014572976493</v>
      </c>
    </row>
    <row r="27" spans="1:22" ht="15">
      <c r="A27" s="36" t="s">
        <v>9</v>
      </c>
      <c r="B27" s="10" t="s">
        <v>34</v>
      </c>
      <c r="C27" s="10" t="s">
        <v>31</v>
      </c>
      <c r="D27" s="10" t="s">
        <v>101</v>
      </c>
      <c r="E27" s="47" t="s">
        <v>208</v>
      </c>
      <c r="F27" s="10" t="s">
        <v>43</v>
      </c>
      <c r="G27" s="10" t="s">
        <v>102</v>
      </c>
      <c r="H27" s="17" t="s">
        <v>103</v>
      </c>
      <c r="I27" s="42">
        <v>1831.25691</v>
      </c>
      <c r="J27" s="40">
        <v>123.05374</v>
      </c>
      <c r="K27" s="41">
        <v>1954.31065</v>
      </c>
      <c r="L27" s="40">
        <v>16110.2976</v>
      </c>
      <c r="M27" s="40">
        <v>935.76912</v>
      </c>
      <c r="N27" s="43">
        <v>17046.06672</v>
      </c>
      <c r="O27" s="42">
        <v>1669.70782</v>
      </c>
      <c r="P27" s="40">
        <v>93.76696</v>
      </c>
      <c r="Q27" s="41">
        <v>1763.47478</v>
      </c>
      <c r="R27" s="40">
        <v>17308.8907</v>
      </c>
      <c r="S27" s="40">
        <v>1053.70907</v>
      </c>
      <c r="T27" s="43">
        <v>18362.59977</v>
      </c>
      <c r="U27" s="31">
        <f t="shared" si="2"/>
        <v>10.821582035893918</v>
      </c>
      <c r="V27" s="38">
        <f t="shared" si="1"/>
        <v>-7.169644094464744</v>
      </c>
    </row>
    <row r="28" spans="1:22" ht="15">
      <c r="A28" s="36" t="s">
        <v>9</v>
      </c>
      <c r="B28" s="10" t="s">
        <v>34</v>
      </c>
      <c r="C28" s="10" t="s">
        <v>31</v>
      </c>
      <c r="D28" s="10" t="s">
        <v>104</v>
      </c>
      <c r="E28" s="10" t="s">
        <v>105</v>
      </c>
      <c r="F28" s="10" t="s">
        <v>66</v>
      </c>
      <c r="G28" s="10" t="s">
        <v>106</v>
      </c>
      <c r="H28" s="17" t="s">
        <v>107</v>
      </c>
      <c r="I28" s="42">
        <v>2199.82</v>
      </c>
      <c r="J28" s="40">
        <v>18.33435</v>
      </c>
      <c r="K28" s="41">
        <v>2218.15435</v>
      </c>
      <c r="L28" s="40">
        <v>17226.380745</v>
      </c>
      <c r="M28" s="40">
        <v>81.535431</v>
      </c>
      <c r="N28" s="43">
        <v>17307.916176</v>
      </c>
      <c r="O28" s="42">
        <v>2662.4872</v>
      </c>
      <c r="P28" s="40">
        <v>7.546866</v>
      </c>
      <c r="Q28" s="41">
        <v>2670.034066</v>
      </c>
      <c r="R28" s="40">
        <v>23437.099273</v>
      </c>
      <c r="S28" s="40">
        <v>70.625661</v>
      </c>
      <c r="T28" s="43">
        <v>23507.724934</v>
      </c>
      <c r="U28" s="31">
        <f t="shared" si="2"/>
        <v>-16.924118001122178</v>
      </c>
      <c r="V28" s="38">
        <f t="shared" si="1"/>
        <v>-26.373495416534386</v>
      </c>
    </row>
    <row r="29" spans="1:22" ht="15">
      <c r="A29" s="36" t="s">
        <v>9</v>
      </c>
      <c r="B29" s="10" t="s">
        <v>34</v>
      </c>
      <c r="C29" s="10" t="s">
        <v>31</v>
      </c>
      <c r="D29" s="10" t="s">
        <v>108</v>
      </c>
      <c r="E29" s="46" t="s">
        <v>109</v>
      </c>
      <c r="F29" s="10" t="s">
        <v>20</v>
      </c>
      <c r="G29" s="10" t="s">
        <v>110</v>
      </c>
      <c r="H29" s="17" t="s">
        <v>111</v>
      </c>
      <c r="I29" s="42">
        <v>213.44074</v>
      </c>
      <c r="J29" s="40">
        <v>42.452721</v>
      </c>
      <c r="K29" s="41">
        <v>255.893461</v>
      </c>
      <c r="L29" s="40">
        <v>1377.647667</v>
      </c>
      <c r="M29" s="40">
        <v>181.833855</v>
      </c>
      <c r="N29" s="43">
        <v>1559.481523</v>
      </c>
      <c r="O29" s="42">
        <v>421.6294</v>
      </c>
      <c r="P29" s="40">
        <v>46.15527</v>
      </c>
      <c r="Q29" s="41">
        <v>467.78467</v>
      </c>
      <c r="R29" s="40">
        <v>421.6294</v>
      </c>
      <c r="S29" s="40">
        <v>46.15527</v>
      </c>
      <c r="T29" s="43">
        <v>467.78467</v>
      </c>
      <c r="U29" s="31">
        <f t="shared" si="2"/>
        <v>-45.29674069909132</v>
      </c>
      <c r="V29" s="37" t="s">
        <v>17</v>
      </c>
    </row>
    <row r="30" spans="1:22" ht="15">
      <c r="A30" s="36" t="s">
        <v>9</v>
      </c>
      <c r="B30" s="10" t="s">
        <v>34</v>
      </c>
      <c r="C30" s="10" t="s">
        <v>31</v>
      </c>
      <c r="D30" s="10" t="s">
        <v>112</v>
      </c>
      <c r="E30" s="10" t="s">
        <v>113</v>
      </c>
      <c r="F30" s="10" t="s">
        <v>20</v>
      </c>
      <c r="G30" s="10" t="s">
        <v>114</v>
      </c>
      <c r="H30" s="17" t="s">
        <v>115</v>
      </c>
      <c r="I30" s="42">
        <v>525.380205</v>
      </c>
      <c r="J30" s="40">
        <v>8.970808</v>
      </c>
      <c r="K30" s="41">
        <v>534.351013</v>
      </c>
      <c r="L30" s="40">
        <v>5863.877354</v>
      </c>
      <c r="M30" s="40">
        <v>140.331336</v>
      </c>
      <c r="N30" s="43">
        <v>6004.20869</v>
      </c>
      <c r="O30" s="42">
        <v>1218.908502</v>
      </c>
      <c r="P30" s="40">
        <v>27.226932</v>
      </c>
      <c r="Q30" s="41">
        <v>1246.135434</v>
      </c>
      <c r="R30" s="40">
        <v>8036.895873</v>
      </c>
      <c r="S30" s="40">
        <v>268.152208</v>
      </c>
      <c r="T30" s="43">
        <v>8305.048081</v>
      </c>
      <c r="U30" s="31">
        <f t="shared" si="2"/>
        <v>-57.11934686868073</v>
      </c>
      <c r="V30" s="38">
        <f t="shared" si="1"/>
        <v>-27.70410681021559</v>
      </c>
    </row>
    <row r="31" spans="1:22" ht="15">
      <c r="A31" s="36" t="s">
        <v>9</v>
      </c>
      <c r="B31" s="10" t="s">
        <v>34</v>
      </c>
      <c r="C31" s="10" t="s">
        <v>31</v>
      </c>
      <c r="D31" s="10" t="s">
        <v>116</v>
      </c>
      <c r="E31" s="10" t="s">
        <v>117</v>
      </c>
      <c r="F31" s="10" t="s">
        <v>38</v>
      </c>
      <c r="G31" s="10" t="s">
        <v>118</v>
      </c>
      <c r="H31" s="17" t="s">
        <v>119</v>
      </c>
      <c r="I31" s="42">
        <v>803.11</v>
      </c>
      <c r="J31" s="40">
        <v>18.4207</v>
      </c>
      <c r="K31" s="41">
        <v>821.5307</v>
      </c>
      <c r="L31" s="40">
        <v>10291.71</v>
      </c>
      <c r="M31" s="40">
        <v>200.1462</v>
      </c>
      <c r="N31" s="43">
        <v>10491.8562</v>
      </c>
      <c r="O31" s="42">
        <v>1228.608</v>
      </c>
      <c r="P31" s="40">
        <v>18.448</v>
      </c>
      <c r="Q31" s="41">
        <v>1247.056</v>
      </c>
      <c r="R31" s="40">
        <v>11868.643</v>
      </c>
      <c r="S31" s="40">
        <v>185.8731</v>
      </c>
      <c r="T31" s="43">
        <v>12054.5161</v>
      </c>
      <c r="U31" s="31">
        <f t="shared" si="2"/>
        <v>-34.12238905069219</v>
      </c>
      <c r="V31" s="38">
        <f t="shared" si="1"/>
        <v>-12.96327357346182</v>
      </c>
    </row>
    <row r="32" spans="1:22" ht="15">
      <c r="A32" s="36" t="s">
        <v>9</v>
      </c>
      <c r="B32" s="10" t="s">
        <v>34</v>
      </c>
      <c r="C32" s="10" t="s">
        <v>31</v>
      </c>
      <c r="D32" s="10" t="s">
        <v>116</v>
      </c>
      <c r="E32" s="10" t="s">
        <v>120</v>
      </c>
      <c r="F32" s="10" t="s">
        <v>38</v>
      </c>
      <c r="G32" s="10" t="s">
        <v>118</v>
      </c>
      <c r="H32" s="17" t="s">
        <v>121</v>
      </c>
      <c r="I32" s="42">
        <v>89.18</v>
      </c>
      <c r="J32" s="40">
        <v>6.5963</v>
      </c>
      <c r="K32" s="41">
        <v>95.7763</v>
      </c>
      <c r="L32" s="40">
        <v>822.22</v>
      </c>
      <c r="M32" s="40">
        <v>50.7726</v>
      </c>
      <c r="N32" s="43">
        <v>872.9926</v>
      </c>
      <c r="O32" s="42">
        <v>142.884</v>
      </c>
      <c r="P32" s="40">
        <v>12.435</v>
      </c>
      <c r="Q32" s="41">
        <v>155.319</v>
      </c>
      <c r="R32" s="40">
        <v>1004.62</v>
      </c>
      <c r="S32" s="40">
        <v>90.56356</v>
      </c>
      <c r="T32" s="43">
        <v>1095.18356</v>
      </c>
      <c r="U32" s="31">
        <f t="shared" si="2"/>
        <v>-38.33574771921013</v>
      </c>
      <c r="V32" s="38">
        <f t="shared" si="1"/>
        <v>-20.28801089746087</v>
      </c>
    </row>
    <row r="33" spans="1:22" ht="15">
      <c r="A33" s="36" t="s">
        <v>9</v>
      </c>
      <c r="B33" s="10" t="s">
        <v>34</v>
      </c>
      <c r="C33" s="10" t="s">
        <v>31</v>
      </c>
      <c r="D33" s="10" t="s">
        <v>116</v>
      </c>
      <c r="E33" s="10" t="s">
        <v>122</v>
      </c>
      <c r="F33" s="10" t="s">
        <v>38</v>
      </c>
      <c r="G33" s="10" t="s">
        <v>118</v>
      </c>
      <c r="H33" s="17" t="s">
        <v>121</v>
      </c>
      <c r="I33" s="42">
        <v>1617.49</v>
      </c>
      <c r="J33" s="40">
        <v>119.6493</v>
      </c>
      <c r="K33" s="41">
        <v>1737.1393</v>
      </c>
      <c r="L33" s="40">
        <v>16384.955</v>
      </c>
      <c r="M33" s="40">
        <v>1019.4718</v>
      </c>
      <c r="N33" s="43">
        <v>17404.4268</v>
      </c>
      <c r="O33" s="42">
        <v>1600.884</v>
      </c>
      <c r="P33" s="40">
        <v>139.877</v>
      </c>
      <c r="Q33" s="41">
        <v>1740.761</v>
      </c>
      <c r="R33" s="40">
        <v>16863.653</v>
      </c>
      <c r="S33" s="40">
        <v>1382.54904</v>
      </c>
      <c r="T33" s="43">
        <v>18246.20204</v>
      </c>
      <c r="U33" s="31">
        <f t="shared" si="2"/>
        <v>-0.20805268500385665</v>
      </c>
      <c r="V33" s="38">
        <f t="shared" si="1"/>
        <v>-4.6134271568112</v>
      </c>
    </row>
    <row r="34" spans="1:22" ht="15">
      <c r="A34" s="36" t="s">
        <v>9</v>
      </c>
      <c r="B34" s="10" t="s">
        <v>34</v>
      </c>
      <c r="C34" s="10" t="s">
        <v>31</v>
      </c>
      <c r="D34" s="10" t="s">
        <v>123</v>
      </c>
      <c r="E34" s="10" t="s">
        <v>124</v>
      </c>
      <c r="F34" s="10" t="s">
        <v>125</v>
      </c>
      <c r="G34" s="10" t="s">
        <v>126</v>
      </c>
      <c r="H34" s="17" t="s">
        <v>127</v>
      </c>
      <c r="I34" s="42">
        <v>189.144</v>
      </c>
      <c r="J34" s="40">
        <v>49.6875</v>
      </c>
      <c r="K34" s="41">
        <v>238.8315</v>
      </c>
      <c r="L34" s="40">
        <v>824.988647</v>
      </c>
      <c r="M34" s="40">
        <v>208.036474</v>
      </c>
      <c r="N34" s="43">
        <v>1033.025121</v>
      </c>
      <c r="O34" s="42">
        <v>0</v>
      </c>
      <c r="P34" s="40">
        <v>0</v>
      </c>
      <c r="Q34" s="41">
        <v>0</v>
      </c>
      <c r="R34" s="40">
        <v>0</v>
      </c>
      <c r="S34" s="40">
        <v>0</v>
      </c>
      <c r="T34" s="43">
        <v>0</v>
      </c>
      <c r="U34" s="30" t="s">
        <v>17</v>
      </c>
      <c r="V34" s="37" t="s">
        <v>17</v>
      </c>
    </row>
    <row r="35" spans="1:22" ht="15">
      <c r="A35" s="36" t="s">
        <v>9</v>
      </c>
      <c r="B35" s="10" t="s">
        <v>34</v>
      </c>
      <c r="C35" s="10" t="s">
        <v>31</v>
      </c>
      <c r="D35" s="10" t="s">
        <v>123</v>
      </c>
      <c r="E35" s="46" t="s">
        <v>124</v>
      </c>
      <c r="F35" s="10" t="s">
        <v>125</v>
      </c>
      <c r="G35" s="10" t="s">
        <v>126</v>
      </c>
      <c r="H35" s="17" t="s">
        <v>127</v>
      </c>
      <c r="I35" s="42">
        <v>0</v>
      </c>
      <c r="J35" s="40">
        <v>0</v>
      </c>
      <c r="K35" s="41">
        <v>0</v>
      </c>
      <c r="L35" s="40">
        <v>772.229968</v>
      </c>
      <c r="M35" s="40">
        <v>176.627557</v>
      </c>
      <c r="N35" s="43">
        <v>948.857525</v>
      </c>
      <c r="O35" s="42">
        <v>197.33571</v>
      </c>
      <c r="P35" s="40">
        <v>50.2431</v>
      </c>
      <c r="Q35" s="41">
        <v>247.57881</v>
      </c>
      <c r="R35" s="40">
        <v>1538.790426</v>
      </c>
      <c r="S35" s="40">
        <v>391.628659</v>
      </c>
      <c r="T35" s="43">
        <v>1930.419085</v>
      </c>
      <c r="U35" s="30" t="s">
        <v>17</v>
      </c>
      <c r="V35" s="38">
        <f t="shared" si="1"/>
        <v>-50.84707085767337</v>
      </c>
    </row>
    <row r="36" spans="1:22" ht="15">
      <c r="A36" s="36" t="s">
        <v>9</v>
      </c>
      <c r="B36" s="10" t="s">
        <v>34</v>
      </c>
      <c r="C36" s="10" t="s">
        <v>31</v>
      </c>
      <c r="D36" s="10" t="s">
        <v>128</v>
      </c>
      <c r="E36" s="46" t="s">
        <v>129</v>
      </c>
      <c r="F36" s="10" t="s">
        <v>48</v>
      </c>
      <c r="G36" s="10" t="s">
        <v>49</v>
      </c>
      <c r="H36" s="17" t="s">
        <v>49</v>
      </c>
      <c r="I36" s="42">
        <v>0</v>
      </c>
      <c r="J36" s="40">
        <v>71.816114</v>
      </c>
      <c r="K36" s="41">
        <v>71.816114</v>
      </c>
      <c r="L36" s="40">
        <v>0</v>
      </c>
      <c r="M36" s="40">
        <v>661.756772</v>
      </c>
      <c r="N36" s="43">
        <v>661.756772</v>
      </c>
      <c r="O36" s="42">
        <v>0</v>
      </c>
      <c r="P36" s="40">
        <v>50.55778</v>
      </c>
      <c r="Q36" s="41">
        <v>50.55778</v>
      </c>
      <c r="R36" s="40">
        <v>0</v>
      </c>
      <c r="S36" s="40">
        <v>767.269385</v>
      </c>
      <c r="T36" s="43">
        <v>767.269385</v>
      </c>
      <c r="U36" s="31">
        <f>+((K36/Q36)-1)*100</f>
        <v>42.04760177365383</v>
      </c>
      <c r="V36" s="38">
        <f t="shared" si="1"/>
        <v>-13.751703777415813</v>
      </c>
    </row>
    <row r="37" spans="1:22" ht="15">
      <c r="A37" s="36" t="s">
        <v>9</v>
      </c>
      <c r="B37" s="10" t="s">
        <v>34</v>
      </c>
      <c r="C37" s="10" t="s">
        <v>35</v>
      </c>
      <c r="D37" s="10" t="s">
        <v>130</v>
      </c>
      <c r="E37" s="10" t="s">
        <v>131</v>
      </c>
      <c r="F37" s="10" t="s">
        <v>38</v>
      </c>
      <c r="G37" s="10" t="s">
        <v>89</v>
      </c>
      <c r="H37" s="17" t="s">
        <v>132</v>
      </c>
      <c r="I37" s="42">
        <v>284.663783</v>
      </c>
      <c r="J37" s="40">
        <v>50.256248</v>
      </c>
      <c r="K37" s="41">
        <v>334.920031</v>
      </c>
      <c r="L37" s="40">
        <v>1051.226426</v>
      </c>
      <c r="M37" s="40">
        <v>213.841203</v>
      </c>
      <c r="N37" s="43">
        <v>1265.067629</v>
      </c>
      <c r="O37" s="42">
        <v>82.894993</v>
      </c>
      <c r="P37" s="40">
        <v>22.841632</v>
      </c>
      <c r="Q37" s="41">
        <v>105.736625</v>
      </c>
      <c r="R37" s="40">
        <v>442.253595</v>
      </c>
      <c r="S37" s="40">
        <v>183.254977</v>
      </c>
      <c r="T37" s="43">
        <v>625.508572</v>
      </c>
      <c r="U37" s="30" t="s">
        <v>17</v>
      </c>
      <c r="V37" s="37" t="s">
        <v>17</v>
      </c>
    </row>
    <row r="38" spans="1:22" ht="15">
      <c r="A38" s="36" t="s">
        <v>9</v>
      </c>
      <c r="B38" s="10" t="s">
        <v>34</v>
      </c>
      <c r="C38" s="10" t="s">
        <v>31</v>
      </c>
      <c r="D38" s="10" t="s">
        <v>133</v>
      </c>
      <c r="E38" s="46" t="s">
        <v>134</v>
      </c>
      <c r="F38" s="10" t="s">
        <v>58</v>
      </c>
      <c r="G38" s="10" t="s">
        <v>58</v>
      </c>
      <c r="H38" s="17" t="s">
        <v>135</v>
      </c>
      <c r="I38" s="42">
        <v>5132.310306</v>
      </c>
      <c r="J38" s="40">
        <v>415.136168</v>
      </c>
      <c r="K38" s="41">
        <v>5547.446474</v>
      </c>
      <c r="L38" s="40">
        <v>45291.018215</v>
      </c>
      <c r="M38" s="40">
        <v>1877.868156</v>
      </c>
      <c r="N38" s="43">
        <v>47168.886371</v>
      </c>
      <c r="O38" s="42">
        <v>0</v>
      </c>
      <c r="P38" s="40">
        <v>0</v>
      </c>
      <c r="Q38" s="41">
        <v>0</v>
      </c>
      <c r="R38" s="40">
        <v>0</v>
      </c>
      <c r="S38" s="40">
        <v>0</v>
      </c>
      <c r="T38" s="43">
        <v>0</v>
      </c>
      <c r="U38" s="30" t="s">
        <v>17</v>
      </c>
      <c r="V38" s="37" t="s">
        <v>17</v>
      </c>
    </row>
    <row r="39" spans="1:22" ht="15">
      <c r="A39" s="36" t="s">
        <v>9</v>
      </c>
      <c r="B39" s="10" t="s">
        <v>34</v>
      </c>
      <c r="C39" s="10" t="s">
        <v>31</v>
      </c>
      <c r="D39" s="10" t="s">
        <v>136</v>
      </c>
      <c r="E39" s="10" t="s">
        <v>198</v>
      </c>
      <c r="F39" s="10" t="s">
        <v>58</v>
      </c>
      <c r="G39" s="10" t="s">
        <v>58</v>
      </c>
      <c r="H39" s="17" t="s">
        <v>138</v>
      </c>
      <c r="I39" s="42">
        <v>0</v>
      </c>
      <c r="J39" s="40">
        <v>0</v>
      </c>
      <c r="K39" s="41">
        <v>0</v>
      </c>
      <c r="L39" s="40">
        <v>0</v>
      </c>
      <c r="M39" s="40">
        <v>0</v>
      </c>
      <c r="N39" s="43">
        <v>0</v>
      </c>
      <c r="O39" s="42">
        <v>1860.686166</v>
      </c>
      <c r="P39" s="40">
        <v>47.898281</v>
      </c>
      <c r="Q39" s="41">
        <v>1908.584447</v>
      </c>
      <c r="R39" s="40">
        <v>6127.373705</v>
      </c>
      <c r="S39" s="40">
        <v>141.64671</v>
      </c>
      <c r="T39" s="43">
        <v>6269.020414</v>
      </c>
      <c r="U39" s="30" t="s">
        <v>17</v>
      </c>
      <c r="V39" s="37" t="s">
        <v>17</v>
      </c>
    </row>
    <row r="40" spans="1:22" ht="15">
      <c r="A40" s="36" t="s">
        <v>9</v>
      </c>
      <c r="B40" s="10" t="s">
        <v>34</v>
      </c>
      <c r="C40" s="10" t="s">
        <v>31</v>
      </c>
      <c r="D40" s="10" t="s">
        <v>136</v>
      </c>
      <c r="E40" s="10" t="s">
        <v>137</v>
      </c>
      <c r="F40" s="10" t="s">
        <v>58</v>
      </c>
      <c r="G40" s="10" t="s">
        <v>58</v>
      </c>
      <c r="H40" s="17" t="s">
        <v>138</v>
      </c>
      <c r="I40" s="42">
        <v>0</v>
      </c>
      <c r="J40" s="40">
        <v>0</v>
      </c>
      <c r="K40" s="41">
        <v>0</v>
      </c>
      <c r="L40" s="40">
        <v>0</v>
      </c>
      <c r="M40" s="40">
        <v>0</v>
      </c>
      <c r="N40" s="43">
        <v>0</v>
      </c>
      <c r="O40" s="42">
        <v>373.25925</v>
      </c>
      <c r="P40" s="40">
        <v>9.94522</v>
      </c>
      <c r="Q40" s="41">
        <v>383.20447</v>
      </c>
      <c r="R40" s="40">
        <v>7104.938557</v>
      </c>
      <c r="S40" s="40">
        <v>128.880886</v>
      </c>
      <c r="T40" s="43">
        <v>7233.819442</v>
      </c>
      <c r="U40" s="30" t="s">
        <v>17</v>
      </c>
      <c r="V40" s="37" t="s">
        <v>17</v>
      </c>
    </row>
    <row r="41" spans="1:22" ht="15">
      <c r="A41" s="36" t="s">
        <v>9</v>
      </c>
      <c r="B41" s="10" t="s">
        <v>34</v>
      </c>
      <c r="C41" s="10" t="s">
        <v>31</v>
      </c>
      <c r="D41" s="10" t="s">
        <v>136</v>
      </c>
      <c r="E41" s="46" t="s">
        <v>139</v>
      </c>
      <c r="F41" s="10" t="s">
        <v>58</v>
      </c>
      <c r="G41" s="10" t="s">
        <v>58</v>
      </c>
      <c r="H41" s="17" t="s">
        <v>138</v>
      </c>
      <c r="I41" s="42">
        <v>7804.41074</v>
      </c>
      <c r="J41" s="40">
        <v>195.5587</v>
      </c>
      <c r="K41" s="41">
        <v>7999.96944</v>
      </c>
      <c r="L41" s="40">
        <v>85332.04022</v>
      </c>
      <c r="M41" s="40">
        <v>1609.65199</v>
      </c>
      <c r="N41" s="43">
        <v>86941.69221</v>
      </c>
      <c r="O41" s="42">
        <v>3657.276654</v>
      </c>
      <c r="P41" s="40">
        <v>54.863515</v>
      </c>
      <c r="Q41" s="41">
        <v>3712.140169</v>
      </c>
      <c r="R41" s="40">
        <v>43569.465934</v>
      </c>
      <c r="S41" s="40">
        <v>746.51355</v>
      </c>
      <c r="T41" s="43">
        <v>44315.979484</v>
      </c>
      <c r="U41" s="30" t="s">
        <v>17</v>
      </c>
      <c r="V41" s="38">
        <f t="shared" si="1"/>
        <v>96.18587521322806</v>
      </c>
    </row>
    <row r="42" spans="1:22" ht="15">
      <c r="A42" s="36" t="s">
        <v>9</v>
      </c>
      <c r="B42" s="10" t="s">
        <v>34</v>
      </c>
      <c r="C42" s="10" t="s">
        <v>31</v>
      </c>
      <c r="D42" s="10" t="s">
        <v>136</v>
      </c>
      <c r="E42" s="46" t="s">
        <v>140</v>
      </c>
      <c r="F42" s="10" t="s">
        <v>58</v>
      </c>
      <c r="G42" s="10" t="s">
        <v>58</v>
      </c>
      <c r="H42" s="17" t="s">
        <v>138</v>
      </c>
      <c r="I42" s="42">
        <v>0</v>
      </c>
      <c r="J42" s="40">
        <v>0</v>
      </c>
      <c r="K42" s="41">
        <v>0</v>
      </c>
      <c r="L42" s="40">
        <v>0</v>
      </c>
      <c r="M42" s="40">
        <v>0</v>
      </c>
      <c r="N42" s="43">
        <v>0</v>
      </c>
      <c r="O42" s="42">
        <v>1762.605054</v>
      </c>
      <c r="P42" s="40">
        <v>29.937025</v>
      </c>
      <c r="Q42" s="41">
        <v>1792.542079</v>
      </c>
      <c r="R42" s="40">
        <v>19075.813996</v>
      </c>
      <c r="S42" s="40">
        <v>369.178868</v>
      </c>
      <c r="T42" s="43">
        <v>19444.992864</v>
      </c>
      <c r="U42" s="30" t="s">
        <v>17</v>
      </c>
      <c r="V42" s="37" t="s">
        <v>17</v>
      </c>
    </row>
    <row r="43" spans="1:22" ht="15">
      <c r="A43" s="36" t="s">
        <v>9</v>
      </c>
      <c r="B43" s="10" t="s">
        <v>34</v>
      </c>
      <c r="C43" s="10" t="s">
        <v>31</v>
      </c>
      <c r="D43" s="10" t="s">
        <v>136</v>
      </c>
      <c r="E43" s="47" t="s">
        <v>141</v>
      </c>
      <c r="F43" s="10" t="s">
        <v>58</v>
      </c>
      <c r="G43" s="10" t="s">
        <v>58</v>
      </c>
      <c r="H43" s="17" t="s">
        <v>138</v>
      </c>
      <c r="I43" s="42">
        <v>0</v>
      </c>
      <c r="J43" s="40">
        <v>0</v>
      </c>
      <c r="K43" s="41">
        <v>0</v>
      </c>
      <c r="L43" s="40">
        <v>0</v>
      </c>
      <c r="M43" s="40">
        <v>0</v>
      </c>
      <c r="N43" s="43">
        <v>0</v>
      </c>
      <c r="O43" s="42">
        <v>1.54242</v>
      </c>
      <c r="P43" s="40">
        <v>0.07514</v>
      </c>
      <c r="Q43" s="41">
        <v>1.61756</v>
      </c>
      <c r="R43" s="40">
        <v>177.15486</v>
      </c>
      <c r="S43" s="40">
        <v>9.43019</v>
      </c>
      <c r="T43" s="43">
        <v>186.58505</v>
      </c>
      <c r="U43" s="30" t="s">
        <v>17</v>
      </c>
      <c r="V43" s="37" t="s">
        <v>17</v>
      </c>
    </row>
    <row r="44" spans="1:22" ht="15">
      <c r="A44" s="36" t="s">
        <v>9</v>
      </c>
      <c r="B44" s="10" t="s">
        <v>34</v>
      </c>
      <c r="C44" s="10" t="s">
        <v>31</v>
      </c>
      <c r="D44" s="10" t="s">
        <v>136</v>
      </c>
      <c r="E44" s="47" t="s">
        <v>142</v>
      </c>
      <c r="F44" s="10" t="s">
        <v>58</v>
      </c>
      <c r="G44" s="10" t="s">
        <v>58</v>
      </c>
      <c r="H44" s="17" t="s">
        <v>138</v>
      </c>
      <c r="I44" s="42">
        <v>0</v>
      </c>
      <c r="J44" s="40">
        <v>0</v>
      </c>
      <c r="K44" s="41">
        <v>0</v>
      </c>
      <c r="L44" s="40">
        <v>0</v>
      </c>
      <c r="M44" s="40">
        <v>0</v>
      </c>
      <c r="N44" s="43">
        <v>0</v>
      </c>
      <c r="O44" s="42">
        <v>0</v>
      </c>
      <c r="P44" s="40">
        <v>0</v>
      </c>
      <c r="Q44" s="41">
        <v>0</v>
      </c>
      <c r="R44" s="40">
        <v>5843.1781</v>
      </c>
      <c r="S44" s="40">
        <v>42.057464</v>
      </c>
      <c r="T44" s="43">
        <v>5885.235563</v>
      </c>
      <c r="U44" s="30" t="s">
        <v>17</v>
      </c>
      <c r="V44" s="37" t="s">
        <v>17</v>
      </c>
    </row>
    <row r="45" spans="1:22" ht="15">
      <c r="A45" s="36" t="s">
        <v>9</v>
      </c>
      <c r="B45" s="10" t="s">
        <v>34</v>
      </c>
      <c r="C45" s="10" t="s">
        <v>31</v>
      </c>
      <c r="D45" s="10" t="s">
        <v>136</v>
      </c>
      <c r="E45" s="47" t="s">
        <v>143</v>
      </c>
      <c r="F45" s="10" t="s">
        <v>58</v>
      </c>
      <c r="G45" s="10" t="s">
        <v>58</v>
      </c>
      <c r="H45" s="17" t="s">
        <v>138</v>
      </c>
      <c r="I45" s="42">
        <v>0</v>
      </c>
      <c r="J45" s="40">
        <v>0</v>
      </c>
      <c r="K45" s="41">
        <v>0</v>
      </c>
      <c r="L45" s="40">
        <v>0</v>
      </c>
      <c r="M45" s="40">
        <v>0</v>
      </c>
      <c r="N45" s="43">
        <v>0</v>
      </c>
      <c r="O45" s="42">
        <v>1079.43921</v>
      </c>
      <c r="P45" s="40">
        <v>39.70004</v>
      </c>
      <c r="Q45" s="41">
        <v>1119.13925</v>
      </c>
      <c r="R45" s="40">
        <v>3816.549156</v>
      </c>
      <c r="S45" s="40">
        <v>142.439435</v>
      </c>
      <c r="T45" s="43">
        <v>3958.988591</v>
      </c>
      <c r="U45" s="30" t="s">
        <v>17</v>
      </c>
      <c r="V45" s="37" t="s">
        <v>17</v>
      </c>
    </row>
    <row r="46" spans="1:22" ht="15">
      <c r="A46" s="36" t="s">
        <v>9</v>
      </c>
      <c r="B46" s="10" t="s">
        <v>34</v>
      </c>
      <c r="C46" s="10" t="s">
        <v>31</v>
      </c>
      <c r="D46" s="10" t="s">
        <v>144</v>
      </c>
      <c r="E46" s="48" t="s">
        <v>209</v>
      </c>
      <c r="F46" s="10" t="s">
        <v>58</v>
      </c>
      <c r="G46" s="10" t="s">
        <v>58</v>
      </c>
      <c r="H46" s="17" t="s">
        <v>145</v>
      </c>
      <c r="I46" s="42">
        <v>0</v>
      </c>
      <c r="J46" s="40">
        <v>0</v>
      </c>
      <c r="K46" s="41">
        <v>0</v>
      </c>
      <c r="L46" s="40">
        <v>0</v>
      </c>
      <c r="M46" s="40">
        <v>0</v>
      </c>
      <c r="N46" s="43">
        <v>0</v>
      </c>
      <c r="O46" s="42">
        <v>0</v>
      </c>
      <c r="P46" s="40">
        <v>0</v>
      </c>
      <c r="Q46" s="41">
        <v>0</v>
      </c>
      <c r="R46" s="40">
        <v>113.598954</v>
      </c>
      <c r="S46" s="40">
        <v>44.761033</v>
      </c>
      <c r="T46" s="43">
        <v>158.359987</v>
      </c>
      <c r="U46" s="30" t="s">
        <v>17</v>
      </c>
      <c r="V46" s="37" t="s">
        <v>17</v>
      </c>
    </row>
    <row r="47" spans="1:22" ht="15">
      <c r="A47" s="36" t="s">
        <v>9</v>
      </c>
      <c r="B47" s="10" t="s">
        <v>34</v>
      </c>
      <c r="C47" s="10" t="s">
        <v>31</v>
      </c>
      <c r="D47" s="10" t="s">
        <v>146</v>
      </c>
      <c r="E47" s="48" t="s">
        <v>210</v>
      </c>
      <c r="F47" s="10" t="s">
        <v>20</v>
      </c>
      <c r="G47" s="10" t="s">
        <v>147</v>
      </c>
      <c r="H47" s="17" t="s">
        <v>147</v>
      </c>
      <c r="I47" s="42">
        <v>7853.1736</v>
      </c>
      <c r="J47" s="40">
        <v>24.446</v>
      </c>
      <c r="K47" s="41">
        <v>7877.6196</v>
      </c>
      <c r="L47" s="40">
        <v>105679.311</v>
      </c>
      <c r="M47" s="40">
        <v>676.5982</v>
      </c>
      <c r="N47" s="43">
        <v>106355.9092</v>
      </c>
      <c r="O47" s="42">
        <v>11724.396</v>
      </c>
      <c r="P47" s="40">
        <v>131.1622</v>
      </c>
      <c r="Q47" s="41">
        <v>11855.5582</v>
      </c>
      <c r="R47" s="40">
        <v>76304.026865</v>
      </c>
      <c r="S47" s="40">
        <v>621.310488</v>
      </c>
      <c r="T47" s="43">
        <v>76925.337353</v>
      </c>
      <c r="U47" s="31">
        <f>+((K47/Q47)-1)*100</f>
        <v>-33.55336402464795</v>
      </c>
      <c r="V47" s="38">
        <f t="shared" si="1"/>
        <v>38.258619149041984</v>
      </c>
    </row>
    <row r="48" spans="1:22" ht="15">
      <c r="A48" s="36" t="s">
        <v>9</v>
      </c>
      <c r="B48" s="10" t="s">
        <v>34</v>
      </c>
      <c r="C48" s="10" t="s">
        <v>31</v>
      </c>
      <c r="D48" s="10" t="s">
        <v>146</v>
      </c>
      <c r="E48" s="10" t="s">
        <v>148</v>
      </c>
      <c r="F48" s="10" t="s">
        <v>20</v>
      </c>
      <c r="G48" s="10" t="s">
        <v>110</v>
      </c>
      <c r="H48" s="17" t="s">
        <v>149</v>
      </c>
      <c r="I48" s="42">
        <v>2164.9592</v>
      </c>
      <c r="J48" s="40">
        <v>158.3756</v>
      </c>
      <c r="K48" s="41">
        <v>2323.3348</v>
      </c>
      <c r="L48" s="40">
        <v>18682.8532</v>
      </c>
      <c r="M48" s="40">
        <v>1335.4693</v>
      </c>
      <c r="N48" s="43">
        <v>20018.3225</v>
      </c>
      <c r="O48" s="42">
        <v>2138.1722</v>
      </c>
      <c r="P48" s="40">
        <v>191.4752</v>
      </c>
      <c r="Q48" s="41">
        <v>2329.6474</v>
      </c>
      <c r="R48" s="40">
        <v>21425.2317</v>
      </c>
      <c r="S48" s="40">
        <v>1471.9031</v>
      </c>
      <c r="T48" s="43">
        <v>22897.1348</v>
      </c>
      <c r="U48" s="31">
        <f>+((K48/Q48)-1)*100</f>
        <v>-0.27096804434867394</v>
      </c>
      <c r="V48" s="38">
        <f t="shared" si="1"/>
        <v>-12.572805834204203</v>
      </c>
    </row>
    <row r="49" spans="1:22" ht="15">
      <c r="A49" s="36" t="s">
        <v>9</v>
      </c>
      <c r="B49" s="10" t="s">
        <v>34</v>
      </c>
      <c r="C49" s="10" t="s">
        <v>31</v>
      </c>
      <c r="D49" s="10" t="s">
        <v>146</v>
      </c>
      <c r="E49" s="10" t="s">
        <v>150</v>
      </c>
      <c r="F49" s="10" t="s">
        <v>20</v>
      </c>
      <c r="G49" s="10" t="s">
        <v>110</v>
      </c>
      <c r="H49" s="17" t="s">
        <v>149</v>
      </c>
      <c r="I49" s="42">
        <v>13.2144</v>
      </c>
      <c r="J49" s="40">
        <v>1.0082</v>
      </c>
      <c r="K49" s="41">
        <v>14.2226</v>
      </c>
      <c r="L49" s="40">
        <v>659.4517</v>
      </c>
      <c r="M49" s="40">
        <v>47.01904</v>
      </c>
      <c r="N49" s="43">
        <v>706.47074</v>
      </c>
      <c r="O49" s="42">
        <v>0</v>
      </c>
      <c r="P49" s="40">
        <v>0</v>
      </c>
      <c r="Q49" s="41">
        <v>0</v>
      </c>
      <c r="R49" s="40">
        <v>0</v>
      </c>
      <c r="S49" s="40">
        <v>0</v>
      </c>
      <c r="T49" s="43">
        <v>0</v>
      </c>
      <c r="U49" s="30" t="s">
        <v>17</v>
      </c>
      <c r="V49" s="37" t="s">
        <v>17</v>
      </c>
    </row>
    <row r="50" spans="1:22" ht="15">
      <c r="A50" s="36" t="s">
        <v>9</v>
      </c>
      <c r="B50" s="10" t="s">
        <v>34</v>
      </c>
      <c r="C50" s="10" t="s">
        <v>31</v>
      </c>
      <c r="D50" s="10" t="s">
        <v>151</v>
      </c>
      <c r="E50" s="46" t="s">
        <v>152</v>
      </c>
      <c r="F50" s="10" t="s">
        <v>75</v>
      </c>
      <c r="G50" s="10" t="s">
        <v>153</v>
      </c>
      <c r="H50" s="17" t="s">
        <v>153</v>
      </c>
      <c r="I50" s="42">
        <v>866.554146</v>
      </c>
      <c r="J50" s="40">
        <v>41.873814</v>
      </c>
      <c r="K50" s="41">
        <v>908.427959</v>
      </c>
      <c r="L50" s="40">
        <v>8911.850248</v>
      </c>
      <c r="M50" s="40">
        <v>518.151489</v>
      </c>
      <c r="N50" s="43">
        <v>9430.001737</v>
      </c>
      <c r="O50" s="42">
        <v>938.033424</v>
      </c>
      <c r="P50" s="40">
        <v>69.967879</v>
      </c>
      <c r="Q50" s="41">
        <v>1008.001304</v>
      </c>
      <c r="R50" s="40">
        <v>10000.089777</v>
      </c>
      <c r="S50" s="40">
        <v>559.501709</v>
      </c>
      <c r="T50" s="43">
        <v>10559.591486</v>
      </c>
      <c r="U50" s="31">
        <f>+((K50/Q50)-1)*100</f>
        <v>-9.878295256649794</v>
      </c>
      <c r="V50" s="38">
        <f t="shared" si="1"/>
        <v>-10.697286448037492</v>
      </c>
    </row>
    <row r="51" spans="1:22" ht="15">
      <c r="A51" s="36" t="s">
        <v>9</v>
      </c>
      <c r="B51" s="10" t="s">
        <v>34</v>
      </c>
      <c r="C51" s="10" t="s">
        <v>31</v>
      </c>
      <c r="D51" s="10" t="s">
        <v>154</v>
      </c>
      <c r="E51" s="10" t="s">
        <v>155</v>
      </c>
      <c r="F51" s="10" t="s">
        <v>20</v>
      </c>
      <c r="G51" s="10" t="s">
        <v>156</v>
      </c>
      <c r="H51" s="17" t="s">
        <v>156</v>
      </c>
      <c r="I51" s="42">
        <v>2271.804939</v>
      </c>
      <c r="J51" s="40">
        <v>60.322623</v>
      </c>
      <c r="K51" s="41">
        <v>2332.127563</v>
      </c>
      <c r="L51" s="40">
        <v>21688.884322</v>
      </c>
      <c r="M51" s="40">
        <v>643.261715</v>
      </c>
      <c r="N51" s="43">
        <v>22332.146037</v>
      </c>
      <c r="O51" s="42">
        <v>2171.128104</v>
      </c>
      <c r="P51" s="40">
        <v>68.656715</v>
      </c>
      <c r="Q51" s="41">
        <v>2239.784818</v>
      </c>
      <c r="R51" s="40">
        <v>21789.697603</v>
      </c>
      <c r="S51" s="40">
        <v>640.316449</v>
      </c>
      <c r="T51" s="43">
        <v>22430.014053</v>
      </c>
      <c r="U51" s="31">
        <f>+((K51/Q51)-1)*100</f>
        <v>4.122840027215502</v>
      </c>
      <c r="V51" s="38">
        <f t="shared" si="1"/>
        <v>-0.43632614660314983</v>
      </c>
    </row>
    <row r="52" spans="1:22" ht="15">
      <c r="A52" s="36" t="s">
        <v>9</v>
      </c>
      <c r="B52" s="10" t="s">
        <v>34</v>
      </c>
      <c r="C52" s="10" t="s">
        <v>31</v>
      </c>
      <c r="D52" s="10" t="s">
        <v>157</v>
      </c>
      <c r="E52" s="10" t="s">
        <v>158</v>
      </c>
      <c r="F52" s="10" t="s">
        <v>38</v>
      </c>
      <c r="G52" s="10" t="s">
        <v>71</v>
      </c>
      <c r="H52" s="17" t="s">
        <v>72</v>
      </c>
      <c r="I52" s="42">
        <v>716.554806</v>
      </c>
      <c r="J52" s="40">
        <v>22.089312</v>
      </c>
      <c r="K52" s="41">
        <v>738.644118</v>
      </c>
      <c r="L52" s="40">
        <v>8410.348107</v>
      </c>
      <c r="M52" s="40">
        <v>259.951761</v>
      </c>
      <c r="N52" s="43">
        <v>8670.299868</v>
      </c>
      <c r="O52" s="42">
        <v>0</v>
      </c>
      <c r="P52" s="40">
        <v>0</v>
      </c>
      <c r="Q52" s="41">
        <v>0</v>
      </c>
      <c r="R52" s="40">
        <v>8448.57882</v>
      </c>
      <c r="S52" s="40">
        <v>275.153573</v>
      </c>
      <c r="T52" s="43">
        <v>8723.732393</v>
      </c>
      <c r="U52" s="30" t="s">
        <v>17</v>
      </c>
      <c r="V52" s="38">
        <f t="shared" si="1"/>
        <v>-0.6124961495021841</v>
      </c>
    </row>
    <row r="53" spans="1:22" ht="15">
      <c r="A53" s="36" t="s">
        <v>9</v>
      </c>
      <c r="B53" s="10" t="s">
        <v>34</v>
      </c>
      <c r="C53" s="10" t="s">
        <v>35</v>
      </c>
      <c r="D53" s="10" t="s">
        <v>159</v>
      </c>
      <c r="E53" s="10" t="s">
        <v>160</v>
      </c>
      <c r="F53" s="10" t="s">
        <v>38</v>
      </c>
      <c r="G53" s="10" t="s">
        <v>39</v>
      </c>
      <c r="H53" s="17" t="s">
        <v>40</v>
      </c>
      <c r="I53" s="42">
        <v>277.24734</v>
      </c>
      <c r="J53" s="40">
        <v>24.677664</v>
      </c>
      <c r="K53" s="41">
        <v>301.925004</v>
      </c>
      <c r="L53" s="40">
        <v>1275.166788</v>
      </c>
      <c r="M53" s="40">
        <v>71.680455</v>
      </c>
      <c r="N53" s="43">
        <v>1346.847243</v>
      </c>
      <c r="O53" s="42">
        <v>98.4945</v>
      </c>
      <c r="P53" s="40">
        <v>12.852</v>
      </c>
      <c r="Q53" s="41">
        <v>111.3465</v>
      </c>
      <c r="R53" s="40">
        <v>1725.010476</v>
      </c>
      <c r="S53" s="40">
        <v>154.866413</v>
      </c>
      <c r="T53" s="43">
        <v>1879.876889</v>
      </c>
      <c r="U53" s="30" t="s">
        <v>17</v>
      </c>
      <c r="V53" s="38">
        <f t="shared" si="1"/>
        <v>-28.35449752688566</v>
      </c>
    </row>
    <row r="54" spans="1:22" ht="15">
      <c r="A54" s="36" t="s">
        <v>9</v>
      </c>
      <c r="B54" s="10" t="s">
        <v>34</v>
      </c>
      <c r="C54" s="10" t="s">
        <v>35</v>
      </c>
      <c r="D54" s="10" t="s">
        <v>161</v>
      </c>
      <c r="E54" s="10" t="s">
        <v>162</v>
      </c>
      <c r="F54" s="10" t="s">
        <v>38</v>
      </c>
      <c r="G54" s="10" t="s">
        <v>89</v>
      </c>
      <c r="H54" s="17" t="s">
        <v>132</v>
      </c>
      <c r="I54" s="42">
        <v>0</v>
      </c>
      <c r="J54" s="40">
        <v>0</v>
      </c>
      <c r="K54" s="41">
        <v>0</v>
      </c>
      <c r="L54" s="40">
        <v>94.05775</v>
      </c>
      <c r="M54" s="40">
        <v>11.311575</v>
      </c>
      <c r="N54" s="43">
        <v>105.369325</v>
      </c>
      <c r="O54" s="42">
        <v>0</v>
      </c>
      <c r="P54" s="40">
        <v>0</v>
      </c>
      <c r="Q54" s="41">
        <v>0</v>
      </c>
      <c r="R54" s="40">
        <v>249.59593</v>
      </c>
      <c r="S54" s="40">
        <v>21.272437</v>
      </c>
      <c r="T54" s="43">
        <v>270.868366</v>
      </c>
      <c r="U54" s="30" t="s">
        <v>17</v>
      </c>
      <c r="V54" s="38">
        <f t="shared" si="1"/>
        <v>-61.099434918878636</v>
      </c>
    </row>
    <row r="55" spans="1:22" ht="15">
      <c r="A55" s="36" t="s">
        <v>9</v>
      </c>
      <c r="B55" s="10" t="s">
        <v>34</v>
      </c>
      <c r="C55" s="10" t="s">
        <v>31</v>
      </c>
      <c r="D55" s="10" t="s">
        <v>163</v>
      </c>
      <c r="E55" s="10" t="s">
        <v>164</v>
      </c>
      <c r="F55" s="10" t="s">
        <v>38</v>
      </c>
      <c r="G55" s="10" t="s">
        <v>165</v>
      </c>
      <c r="H55" s="17" t="s">
        <v>166</v>
      </c>
      <c r="I55" s="42">
        <v>139.257125</v>
      </c>
      <c r="J55" s="40">
        <v>15.35232</v>
      </c>
      <c r="K55" s="41">
        <v>154.609445</v>
      </c>
      <c r="L55" s="40">
        <v>1679.890326</v>
      </c>
      <c r="M55" s="40">
        <v>196.002748</v>
      </c>
      <c r="N55" s="43">
        <v>1875.893073</v>
      </c>
      <c r="O55" s="42">
        <v>109.004268</v>
      </c>
      <c r="P55" s="40">
        <v>12.454611</v>
      </c>
      <c r="Q55" s="41">
        <v>121.45888</v>
      </c>
      <c r="R55" s="40">
        <v>925.828769</v>
      </c>
      <c r="S55" s="40">
        <v>132.743775</v>
      </c>
      <c r="T55" s="43">
        <v>1058.572543</v>
      </c>
      <c r="U55" s="31">
        <f>+((K55/Q55)-1)*100</f>
        <v>27.293652798379163</v>
      </c>
      <c r="V55" s="38">
        <f t="shared" si="1"/>
        <v>77.20968538289397</v>
      </c>
    </row>
    <row r="56" spans="1:22" ht="15">
      <c r="A56" s="36" t="s">
        <v>9</v>
      </c>
      <c r="B56" s="10" t="s">
        <v>34</v>
      </c>
      <c r="C56" s="10" t="s">
        <v>35</v>
      </c>
      <c r="D56" s="10" t="s">
        <v>167</v>
      </c>
      <c r="E56" s="10" t="s">
        <v>39</v>
      </c>
      <c r="F56" s="10" t="s">
        <v>38</v>
      </c>
      <c r="G56" s="10" t="s">
        <v>39</v>
      </c>
      <c r="H56" s="17" t="s">
        <v>168</v>
      </c>
      <c r="I56" s="42">
        <v>0</v>
      </c>
      <c r="J56" s="40">
        <v>0</v>
      </c>
      <c r="K56" s="41">
        <v>0</v>
      </c>
      <c r="L56" s="40">
        <v>363.83212</v>
      </c>
      <c r="M56" s="40">
        <v>0</v>
      </c>
      <c r="N56" s="43">
        <v>363.83212</v>
      </c>
      <c r="O56" s="42">
        <v>0</v>
      </c>
      <c r="P56" s="40">
        <v>0</v>
      </c>
      <c r="Q56" s="41">
        <v>0</v>
      </c>
      <c r="R56" s="40">
        <v>756.609255</v>
      </c>
      <c r="S56" s="40">
        <v>0</v>
      </c>
      <c r="T56" s="43">
        <v>756.609255</v>
      </c>
      <c r="U56" s="30" t="s">
        <v>17</v>
      </c>
      <c r="V56" s="38">
        <f t="shared" si="1"/>
        <v>-51.91281132293313</v>
      </c>
    </row>
    <row r="57" spans="1:22" ht="15">
      <c r="A57" s="36" t="s">
        <v>9</v>
      </c>
      <c r="B57" s="10" t="s">
        <v>34</v>
      </c>
      <c r="C57" s="10" t="s">
        <v>31</v>
      </c>
      <c r="D57" s="10" t="s">
        <v>169</v>
      </c>
      <c r="E57" s="10" t="s">
        <v>170</v>
      </c>
      <c r="F57" s="10" t="s">
        <v>58</v>
      </c>
      <c r="G57" s="10" t="s">
        <v>58</v>
      </c>
      <c r="H57" s="17" t="s">
        <v>138</v>
      </c>
      <c r="I57" s="42">
        <v>846.060606</v>
      </c>
      <c r="J57" s="40">
        <v>131.744186</v>
      </c>
      <c r="K57" s="41">
        <v>977.804792</v>
      </c>
      <c r="L57" s="40">
        <v>7454.131994</v>
      </c>
      <c r="M57" s="40">
        <v>1214.093153</v>
      </c>
      <c r="N57" s="43">
        <v>8668.225147</v>
      </c>
      <c r="O57" s="42">
        <v>1132.55338</v>
      </c>
      <c r="P57" s="40">
        <v>167.646218</v>
      </c>
      <c r="Q57" s="41">
        <v>1300.199598</v>
      </c>
      <c r="R57" s="40">
        <v>8528.748736</v>
      </c>
      <c r="S57" s="40">
        <v>855.59884</v>
      </c>
      <c r="T57" s="43">
        <v>9384.347576</v>
      </c>
      <c r="U57" s="31">
        <f>+((K57/Q57)-1)*100</f>
        <v>-24.795793391715836</v>
      </c>
      <c r="V57" s="38">
        <f t="shared" si="1"/>
        <v>-7.63103053462606</v>
      </c>
    </row>
    <row r="58" spans="1:22" ht="15">
      <c r="A58" s="36" t="s">
        <v>9</v>
      </c>
      <c r="B58" s="10" t="s">
        <v>34</v>
      </c>
      <c r="C58" s="10" t="s">
        <v>31</v>
      </c>
      <c r="D58" s="10" t="s">
        <v>169</v>
      </c>
      <c r="E58" s="10" t="s">
        <v>171</v>
      </c>
      <c r="F58" s="10" t="s">
        <v>172</v>
      </c>
      <c r="G58" s="10" t="s">
        <v>173</v>
      </c>
      <c r="H58" s="17" t="s">
        <v>171</v>
      </c>
      <c r="I58" s="42">
        <v>726.943814</v>
      </c>
      <c r="J58" s="40">
        <v>45.168848</v>
      </c>
      <c r="K58" s="41">
        <v>772.112663</v>
      </c>
      <c r="L58" s="40">
        <v>6562.287926</v>
      </c>
      <c r="M58" s="40">
        <v>505.265191</v>
      </c>
      <c r="N58" s="43">
        <v>7067.553117</v>
      </c>
      <c r="O58" s="42">
        <v>893.199529</v>
      </c>
      <c r="P58" s="40">
        <v>62.215141</v>
      </c>
      <c r="Q58" s="41">
        <v>955.41467</v>
      </c>
      <c r="R58" s="40">
        <v>8279.286901</v>
      </c>
      <c r="S58" s="40">
        <v>585.402522</v>
      </c>
      <c r="T58" s="43">
        <v>8864.689423</v>
      </c>
      <c r="U58" s="31">
        <f>+((K58/Q58)-1)*100</f>
        <v>-19.185596867588394</v>
      </c>
      <c r="V58" s="38">
        <f t="shared" si="1"/>
        <v>-20.272975399873737</v>
      </c>
    </row>
    <row r="59" spans="1:22" ht="15">
      <c r="A59" s="36" t="s">
        <v>9</v>
      </c>
      <c r="B59" s="10" t="s">
        <v>34</v>
      </c>
      <c r="C59" s="10" t="s">
        <v>35</v>
      </c>
      <c r="D59" s="10" t="s">
        <v>199</v>
      </c>
      <c r="E59" s="10" t="s">
        <v>178</v>
      </c>
      <c r="F59" s="10" t="s">
        <v>38</v>
      </c>
      <c r="G59" s="10" t="s">
        <v>118</v>
      </c>
      <c r="H59" s="17" t="s">
        <v>178</v>
      </c>
      <c r="I59" s="42">
        <v>0</v>
      </c>
      <c r="J59" s="40">
        <v>0</v>
      </c>
      <c r="K59" s="41">
        <v>0</v>
      </c>
      <c r="L59" s="40">
        <v>0</v>
      </c>
      <c r="M59" s="40">
        <v>16.9368</v>
      </c>
      <c r="N59" s="43">
        <v>16.9368</v>
      </c>
      <c r="O59" s="42">
        <v>0</v>
      </c>
      <c r="P59" s="40">
        <v>0</v>
      </c>
      <c r="Q59" s="41">
        <v>0</v>
      </c>
      <c r="R59" s="40">
        <v>0</v>
      </c>
      <c r="S59" s="40">
        <v>0</v>
      </c>
      <c r="T59" s="43">
        <v>0</v>
      </c>
      <c r="U59" s="30" t="s">
        <v>17</v>
      </c>
      <c r="V59" s="37" t="s">
        <v>17</v>
      </c>
    </row>
    <row r="60" spans="1:22" ht="15">
      <c r="A60" s="36" t="s">
        <v>9</v>
      </c>
      <c r="B60" s="10" t="s">
        <v>34</v>
      </c>
      <c r="C60" s="10" t="s">
        <v>31</v>
      </c>
      <c r="D60" s="10" t="s">
        <v>174</v>
      </c>
      <c r="E60" s="10" t="s">
        <v>175</v>
      </c>
      <c r="F60" s="10" t="s">
        <v>66</v>
      </c>
      <c r="G60" s="10" t="s">
        <v>67</v>
      </c>
      <c r="H60" s="17" t="s">
        <v>81</v>
      </c>
      <c r="I60" s="42">
        <v>341.466116</v>
      </c>
      <c r="J60" s="40">
        <v>66.809833</v>
      </c>
      <c r="K60" s="41">
        <v>408.275949</v>
      </c>
      <c r="L60" s="40">
        <v>3965.037779</v>
      </c>
      <c r="M60" s="40">
        <v>616.50032</v>
      </c>
      <c r="N60" s="43">
        <v>4581.538098</v>
      </c>
      <c r="O60" s="42">
        <v>328.11781</v>
      </c>
      <c r="P60" s="40">
        <v>59.447874</v>
      </c>
      <c r="Q60" s="41">
        <v>387.565683</v>
      </c>
      <c r="R60" s="40">
        <v>3242.281801</v>
      </c>
      <c r="S60" s="40">
        <v>377.494704</v>
      </c>
      <c r="T60" s="43">
        <v>3619.776505</v>
      </c>
      <c r="U60" s="31">
        <f>+((K60/Q60)-1)*100</f>
        <v>5.343678996470924</v>
      </c>
      <c r="V60" s="38">
        <f t="shared" si="1"/>
        <v>26.569640188324286</v>
      </c>
    </row>
    <row r="61" spans="1:22" ht="15">
      <c r="A61" s="36" t="s">
        <v>9</v>
      </c>
      <c r="B61" s="10" t="s">
        <v>34</v>
      </c>
      <c r="C61" s="10" t="s">
        <v>31</v>
      </c>
      <c r="D61" s="10" t="s">
        <v>176</v>
      </c>
      <c r="E61" s="10" t="s">
        <v>177</v>
      </c>
      <c r="F61" s="10" t="s">
        <v>20</v>
      </c>
      <c r="G61" s="10" t="s">
        <v>114</v>
      </c>
      <c r="H61" s="17" t="s">
        <v>115</v>
      </c>
      <c r="I61" s="42">
        <v>1221.1368</v>
      </c>
      <c r="J61" s="40">
        <v>219.797274</v>
      </c>
      <c r="K61" s="41">
        <v>1440.934074</v>
      </c>
      <c r="L61" s="40">
        <v>12875.120178</v>
      </c>
      <c r="M61" s="40">
        <v>2973.827975</v>
      </c>
      <c r="N61" s="43">
        <v>15848.948153</v>
      </c>
      <c r="O61" s="42">
        <v>1789.618572</v>
      </c>
      <c r="P61" s="40">
        <v>258.570885</v>
      </c>
      <c r="Q61" s="41">
        <v>2048.189458</v>
      </c>
      <c r="R61" s="40">
        <v>15353.542671</v>
      </c>
      <c r="S61" s="40">
        <v>2963.986307</v>
      </c>
      <c r="T61" s="43">
        <v>18317.528979</v>
      </c>
      <c r="U61" s="31">
        <f>+((K61/Q61)-1)*100</f>
        <v>-29.64839905938037</v>
      </c>
      <c r="V61" s="38">
        <f t="shared" si="1"/>
        <v>-13.476603906728279</v>
      </c>
    </row>
    <row r="62" spans="1:22" ht="15">
      <c r="A62" s="36" t="s">
        <v>9</v>
      </c>
      <c r="B62" s="10" t="s">
        <v>34</v>
      </c>
      <c r="C62" s="10" t="s">
        <v>31</v>
      </c>
      <c r="D62" s="10" t="s">
        <v>179</v>
      </c>
      <c r="E62" s="10" t="s">
        <v>180</v>
      </c>
      <c r="F62" s="10" t="s">
        <v>58</v>
      </c>
      <c r="G62" s="10" t="s">
        <v>58</v>
      </c>
      <c r="H62" s="17" t="s">
        <v>181</v>
      </c>
      <c r="I62" s="42">
        <v>0</v>
      </c>
      <c r="J62" s="40">
        <v>0</v>
      </c>
      <c r="K62" s="41">
        <v>0</v>
      </c>
      <c r="L62" s="40">
        <v>23674.5574</v>
      </c>
      <c r="M62" s="40">
        <v>1205.9034</v>
      </c>
      <c r="N62" s="43">
        <v>24880.4608</v>
      </c>
      <c r="O62" s="42">
        <v>0</v>
      </c>
      <c r="P62" s="40">
        <v>0</v>
      </c>
      <c r="Q62" s="41">
        <v>0</v>
      </c>
      <c r="R62" s="40">
        <v>35339.6303</v>
      </c>
      <c r="S62" s="40">
        <v>1631.8299</v>
      </c>
      <c r="T62" s="43">
        <v>36971.4602</v>
      </c>
      <c r="U62" s="30" t="s">
        <v>17</v>
      </c>
      <c r="V62" s="38">
        <f t="shared" si="1"/>
        <v>-32.703602547999985</v>
      </c>
    </row>
    <row r="63" spans="1:22" ht="15">
      <c r="A63" s="36" t="s">
        <v>9</v>
      </c>
      <c r="B63" s="10" t="s">
        <v>34</v>
      </c>
      <c r="C63" s="10" t="s">
        <v>35</v>
      </c>
      <c r="D63" s="10" t="s">
        <v>194</v>
      </c>
      <c r="E63" s="10" t="s">
        <v>195</v>
      </c>
      <c r="F63" s="10" t="s">
        <v>20</v>
      </c>
      <c r="G63" s="10" t="s">
        <v>196</v>
      </c>
      <c r="H63" s="17" t="s">
        <v>197</v>
      </c>
      <c r="I63" s="42">
        <v>0</v>
      </c>
      <c r="J63" s="40">
        <v>0</v>
      </c>
      <c r="K63" s="41">
        <v>0</v>
      </c>
      <c r="L63" s="40">
        <v>0</v>
      </c>
      <c r="M63" s="40">
        <v>0</v>
      </c>
      <c r="N63" s="43">
        <v>0</v>
      </c>
      <c r="O63" s="42">
        <v>0</v>
      </c>
      <c r="P63" s="40">
        <v>0</v>
      </c>
      <c r="Q63" s="41">
        <v>0</v>
      </c>
      <c r="R63" s="40">
        <v>49.094119</v>
      </c>
      <c r="S63" s="40">
        <v>3.0135</v>
      </c>
      <c r="T63" s="43">
        <v>52.107619</v>
      </c>
      <c r="U63" s="30" t="s">
        <v>17</v>
      </c>
      <c r="V63" s="37" t="s">
        <v>17</v>
      </c>
    </row>
    <row r="64" spans="1:22" ht="15">
      <c r="A64" s="36" t="s">
        <v>9</v>
      </c>
      <c r="B64" s="10" t="s">
        <v>34</v>
      </c>
      <c r="C64" s="10" t="s">
        <v>31</v>
      </c>
      <c r="D64" s="10" t="s">
        <v>182</v>
      </c>
      <c r="E64" s="10" t="s">
        <v>183</v>
      </c>
      <c r="F64" s="10" t="s">
        <v>66</v>
      </c>
      <c r="G64" s="10" t="s">
        <v>67</v>
      </c>
      <c r="H64" s="17" t="s">
        <v>184</v>
      </c>
      <c r="I64" s="42">
        <v>3139.242732</v>
      </c>
      <c r="J64" s="40">
        <v>109.184107</v>
      </c>
      <c r="K64" s="41">
        <v>3248.426839</v>
      </c>
      <c r="L64" s="40">
        <v>25054.061653</v>
      </c>
      <c r="M64" s="40">
        <v>875.691501</v>
      </c>
      <c r="N64" s="43">
        <v>25929.753154</v>
      </c>
      <c r="O64" s="42">
        <v>2499.065266</v>
      </c>
      <c r="P64" s="40">
        <v>75.997756</v>
      </c>
      <c r="Q64" s="41">
        <v>2575.063022</v>
      </c>
      <c r="R64" s="40">
        <v>25603.483982</v>
      </c>
      <c r="S64" s="40">
        <v>850.397126</v>
      </c>
      <c r="T64" s="43">
        <v>26453.881108</v>
      </c>
      <c r="U64" s="31">
        <f>+((K64/Q64)-1)*100</f>
        <v>26.149411150217695</v>
      </c>
      <c r="V64" s="38">
        <f t="shared" si="1"/>
        <v>-1.9812894442981954</v>
      </c>
    </row>
    <row r="65" spans="1:22" ht="15">
      <c r="A65" s="36" t="s">
        <v>9</v>
      </c>
      <c r="B65" s="10" t="s">
        <v>34</v>
      </c>
      <c r="C65" s="10" t="s">
        <v>31</v>
      </c>
      <c r="D65" s="10" t="s">
        <v>182</v>
      </c>
      <c r="E65" s="10" t="s">
        <v>185</v>
      </c>
      <c r="F65" s="10" t="s">
        <v>66</v>
      </c>
      <c r="G65" s="10" t="s">
        <v>67</v>
      </c>
      <c r="H65" s="17" t="s">
        <v>67</v>
      </c>
      <c r="I65" s="42">
        <v>1597.727965</v>
      </c>
      <c r="J65" s="40">
        <v>21.298824</v>
      </c>
      <c r="K65" s="41">
        <v>1619.026788</v>
      </c>
      <c r="L65" s="40">
        <v>16206.348474</v>
      </c>
      <c r="M65" s="40">
        <v>128.995921</v>
      </c>
      <c r="N65" s="43">
        <v>16335.344396</v>
      </c>
      <c r="O65" s="42">
        <v>1311.84553</v>
      </c>
      <c r="P65" s="40">
        <v>1.779774</v>
      </c>
      <c r="Q65" s="41">
        <v>1313.625305</v>
      </c>
      <c r="R65" s="40">
        <v>13156.599159</v>
      </c>
      <c r="S65" s="40">
        <v>147.289043</v>
      </c>
      <c r="T65" s="43">
        <v>13303.888202</v>
      </c>
      <c r="U65" s="31">
        <f>+((K65/Q65)-1)*100</f>
        <v>23.248751515181866</v>
      </c>
      <c r="V65" s="38">
        <f t="shared" si="1"/>
        <v>22.786242247167078</v>
      </c>
    </row>
    <row r="66" spans="1:22" ht="15">
      <c r="A66" s="36" t="s">
        <v>9</v>
      </c>
      <c r="B66" s="10" t="s">
        <v>34</v>
      </c>
      <c r="C66" s="10" t="s">
        <v>31</v>
      </c>
      <c r="D66" s="10" t="s">
        <v>182</v>
      </c>
      <c r="E66" s="10" t="s">
        <v>186</v>
      </c>
      <c r="F66" s="10" t="s">
        <v>66</v>
      </c>
      <c r="G66" s="10" t="s">
        <v>67</v>
      </c>
      <c r="H66" s="17" t="s">
        <v>81</v>
      </c>
      <c r="I66" s="42">
        <v>0</v>
      </c>
      <c r="J66" s="40">
        <v>0</v>
      </c>
      <c r="K66" s="41">
        <v>0</v>
      </c>
      <c r="L66" s="40">
        <v>0</v>
      </c>
      <c r="M66" s="40">
        <v>0</v>
      </c>
      <c r="N66" s="43">
        <v>0</v>
      </c>
      <c r="O66" s="42">
        <v>0</v>
      </c>
      <c r="P66" s="40">
        <v>0</v>
      </c>
      <c r="Q66" s="41">
        <v>0</v>
      </c>
      <c r="R66" s="40">
        <v>3.276</v>
      </c>
      <c r="S66" s="40">
        <v>0.190408</v>
      </c>
      <c r="T66" s="43">
        <v>3.466408</v>
      </c>
      <c r="U66" s="30" t="s">
        <v>17</v>
      </c>
      <c r="V66" s="37" t="s">
        <v>17</v>
      </c>
    </row>
    <row r="67" spans="1:22" ht="15">
      <c r="A67" s="36" t="s">
        <v>9</v>
      </c>
      <c r="B67" s="10" t="s">
        <v>34</v>
      </c>
      <c r="C67" s="10" t="s">
        <v>31</v>
      </c>
      <c r="D67" s="10" t="s">
        <v>182</v>
      </c>
      <c r="E67" s="10" t="s">
        <v>134</v>
      </c>
      <c r="F67" s="10" t="s">
        <v>58</v>
      </c>
      <c r="G67" s="10" t="s">
        <v>58</v>
      </c>
      <c r="H67" s="17" t="s">
        <v>135</v>
      </c>
      <c r="I67" s="42">
        <v>0</v>
      </c>
      <c r="J67" s="40">
        <v>0</v>
      </c>
      <c r="K67" s="41">
        <v>0</v>
      </c>
      <c r="L67" s="40">
        <v>5819.874638</v>
      </c>
      <c r="M67" s="40">
        <v>150.601057</v>
      </c>
      <c r="N67" s="43">
        <v>5970.475695</v>
      </c>
      <c r="O67" s="42">
        <v>6025.99997</v>
      </c>
      <c r="P67" s="40">
        <v>198.10408</v>
      </c>
      <c r="Q67" s="41">
        <v>6224.10405</v>
      </c>
      <c r="R67" s="40">
        <v>73676.509535</v>
      </c>
      <c r="S67" s="40">
        <v>3519.265048</v>
      </c>
      <c r="T67" s="43">
        <v>77195.774584</v>
      </c>
      <c r="U67" s="30" t="s">
        <v>17</v>
      </c>
      <c r="V67" s="38">
        <f t="shared" si="1"/>
        <v>-92.26579987418447</v>
      </c>
    </row>
    <row r="68" spans="1:22" ht="15">
      <c r="A68" s="36" t="s">
        <v>9</v>
      </c>
      <c r="B68" s="10" t="s">
        <v>34</v>
      </c>
      <c r="C68" s="10" t="s">
        <v>31</v>
      </c>
      <c r="D68" s="10" t="s">
        <v>182</v>
      </c>
      <c r="E68" s="10" t="s">
        <v>187</v>
      </c>
      <c r="F68" s="10" t="s">
        <v>66</v>
      </c>
      <c r="G68" s="10" t="s">
        <v>67</v>
      </c>
      <c r="H68" s="17" t="s">
        <v>184</v>
      </c>
      <c r="I68" s="42">
        <v>215.50034</v>
      </c>
      <c r="J68" s="40">
        <v>9.010355</v>
      </c>
      <c r="K68" s="41">
        <v>224.510695</v>
      </c>
      <c r="L68" s="40">
        <v>2873.14614</v>
      </c>
      <c r="M68" s="40">
        <v>108.345296</v>
      </c>
      <c r="N68" s="43">
        <v>2981.491436</v>
      </c>
      <c r="O68" s="42">
        <v>306.94224</v>
      </c>
      <c r="P68" s="40">
        <v>13.759319</v>
      </c>
      <c r="Q68" s="41">
        <v>320.701559</v>
      </c>
      <c r="R68" s="40">
        <v>3009.12416</v>
      </c>
      <c r="S68" s="40">
        <v>85.701183</v>
      </c>
      <c r="T68" s="43">
        <v>3094.825343</v>
      </c>
      <c r="U68" s="31">
        <f>+((K68/Q68)-1)*100</f>
        <v>-29.99388724518174</v>
      </c>
      <c r="V68" s="38">
        <f t="shared" si="1"/>
        <v>-3.6620453317775525</v>
      </c>
    </row>
    <row r="69" spans="1:22" ht="15">
      <c r="A69" s="36" t="s">
        <v>9</v>
      </c>
      <c r="B69" s="10" t="s">
        <v>34</v>
      </c>
      <c r="C69" s="10" t="s">
        <v>31</v>
      </c>
      <c r="D69" s="10" t="s">
        <v>182</v>
      </c>
      <c r="E69" s="10" t="s">
        <v>188</v>
      </c>
      <c r="F69" s="10" t="s">
        <v>66</v>
      </c>
      <c r="G69" s="10" t="s">
        <v>67</v>
      </c>
      <c r="H69" s="17" t="s">
        <v>67</v>
      </c>
      <c r="I69" s="42">
        <v>0</v>
      </c>
      <c r="J69" s="40">
        <v>0</v>
      </c>
      <c r="K69" s="41">
        <v>0</v>
      </c>
      <c r="L69" s="40">
        <v>0</v>
      </c>
      <c r="M69" s="40">
        <v>0</v>
      </c>
      <c r="N69" s="43">
        <v>0</v>
      </c>
      <c r="O69" s="42">
        <v>0</v>
      </c>
      <c r="P69" s="40">
        <v>0</v>
      </c>
      <c r="Q69" s="41">
        <v>0</v>
      </c>
      <c r="R69" s="40">
        <v>509.0909</v>
      </c>
      <c r="S69" s="40">
        <v>8.961264</v>
      </c>
      <c r="T69" s="43">
        <v>518.052164</v>
      </c>
      <c r="U69" s="30" t="s">
        <v>17</v>
      </c>
      <c r="V69" s="37" t="s">
        <v>17</v>
      </c>
    </row>
    <row r="70" spans="1:22" ht="15">
      <c r="A70" s="36" t="s">
        <v>9</v>
      </c>
      <c r="B70" s="10" t="s">
        <v>34</v>
      </c>
      <c r="C70" s="10" t="s">
        <v>31</v>
      </c>
      <c r="D70" s="10" t="s">
        <v>182</v>
      </c>
      <c r="E70" s="10" t="s">
        <v>189</v>
      </c>
      <c r="F70" s="10" t="s">
        <v>66</v>
      </c>
      <c r="G70" s="10" t="s">
        <v>67</v>
      </c>
      <c r="H70" s="17" t="s">
        <v>67</v>
      </c>
      <c r="I70" s="42">
        <v>236.2881</v>
      </c>
      <c r="J70" s="40">
        <v>0.811264</v>
      </c>
      <c r="K70" s="41">
        <v>237.099364</v>
      </c>
      <c r="L70" s="40">
        <v>2699.731531</v>
      </c>
      <c r="M70" s="40">
        <v>46.252666</v>
      </c>
      <c r="N70" s="43">
        <v>2745.984197</v>
      </c>
      <c r="O70" s="42">
        <v>0</v>
      </c>
      <c r="P70" s="40">
        <v>0</v>
      </c>
      <c r="Q70" s="41">
        <v>0</v>
      </c>
      <c r="R70" s="40">
        <v>0</v>
      </c>
      <c r="S70" s="40">
        <v>0</v>
      </c>
      <c r="T70" s="43">
        <v>0</v>
      </c>
      <c r="U70" s="30" t="s">
        <v>17</v>
      </c>
      <c r="V70" s="37" t="s">
        <v>17</v>
      </c>
    </row>
    <row r="71" spans="1:22" ht="15">
      <c r="A71" s="36" t="s">
        <v>9</v>
      </c>
      <c r="B71" s="10" t="s">
        <v>34</v>
      </c>
      <c r="C71" s="10" t="s">
        <v>31</v>
      </c>
      <c r="D71" s="10" t="s">
        <v>182</v>
      </c>
      <c r="E71" s="10" t="s">
        <v>190</v>
      </c>
      <c r="F71" s="10" t="s">
        <v>66</v>
      </c>
      <c r="G71" s="10" t="s">
        <v>67</v>
      </c>
      <c r="H71" s="17" t="s">
        <v>67</v>
      </c>
      <c r="I71" s="42">
        <v>0</v>
      </c>
      <c r="J71" s="40">
        <v>0</v>
      </c>
      <c r="K71" s="41">
        <v>0</v>
      </c>
      <c r="L71" s="40">
        <v>4.25334</v>
      </c>
      <c r="M71" s="40">
        <v>0.102701</v>
      </c>
      <c r="N71" s="43">
        <v>4.356041</v>
      </c>
      <c r="O71" s="42">
        <v>0</v>
      </c>
      <c r="P71" s="40">
        <v>0</v>
      </c>
      <c r="Q71" s="41">
        <v>0</v>
      </c>
      <c r="R71" s="40">
        <v>0</v>
      </c>
      <c r="S71" s="40">
        <v>0</v>
      </c>
      <c r="T71" s="43">
        <v>0</v>
      </c>
      <c r="U71" s="30" t="s">
        <v>17</v>
      </c>
      <c r="V71" s="37" t="s">
        <v>17</v>
      </c>
    </row>
    <row r="72" spans="1:22" ht="15">
      <c r="A72" s="36" t="s">
        <v>9</v>
      </c>
      <c r="B72" s="10" t="s">
        <v>34</v>
      </c>
      <c r="C72" s="10" t="s">
        <v>31</v>
      </c>
      <c r="D72" s="10" t="s">
        <v>182</v>
      </c>
      <c r="E72" s="10" t="s">
        <v>191</v>
      </c>
      <c r="F72" s="10" t="s">
        <v>66</v>
      </c>
      <c r="G72" s="10" t="s">
        <v>67</v>
      </c>
      <c r="H72" s="17" t="s">
        <v>184</v>
      </c>
      <c r="I72" s="42">
        <v>0</v>
      </c>
      <c r="J72" s="40">
        <v>0</v>
      </c>
      <c r="K72" s="41">
        <v>0</v>
      </c>
      <c r="L72" s="40">
        <v>2.2989</v>
      </c>
      <c r="M72" s="40">
        <v>37.612876</v>
      </c>
      <c r="N72" s="43">
        <v>39.911776</v>
      </c>
      <c r="O72" s="42">
        <v>0</v>
      </c>
      <c r="P72" s="40">
        <v>0</v>
      </c>
      <c r="Q72" s="41">
        <v>0</v>
      </c>
      <c r="R72" s="40">
        <v>65.099485</v>
      </c>
      <c r="S72" s="40">
        <v>1.68797</v>
      </c>
      <c r="T72" s="43">
        <v>66.787455</v>
      </c>
      <c r="U72" s="30" t="s">
        <v>17</v>
      </c>
      <c r="V72" s="38">
        <f t="shared" si="1"/>
        <v>-40.240609557588314</v>
      </c>
    </row>
    <row r="73" spans="1:22" ht="15">
      <c r="A73" s="36" t="s">
        <v>9</v>
      </c>
      <c r="B73" s="10" t="s">
        <v>34</v>
      </c>
      <c r="C73" s="10" t="s">
        <v>31</v>
      </c>
      <c r="D73" s="10" t="s">
        <v>182</v>
      </c>
      <c r="E73" s="10" t="s">
        <v>152</v>
      </c>
      <c r="F73" s="10" t="s">
        <v>66</v>
      </c>
      <c r="G73" s="10" t="s">
        <v>67</v>
      </c>
      <c r="H73" s="17" t="s">
        <v>67</v>
      </c>
      <c r="I73" s="42">
        <v>7240.216044</v>
      </c>
      <c r="J73" s="40">
        <v>235.848546</v>
      </c>
      <c r="K73" s="41">
        <v>7476.06459</v>
      </c>
      <c r="L73" s="40">
        <v>70641.80483</v>
      </c>
      <c r="M73" s="40">
        <v>1819.109084</v>
      </c>
      <c r="N73" s="43">
        <v>72460.913914</v>
      </c>
      <c r="O73" s="42">
        <v>8157.079534</v>
      </c>
      <c r="P73" s="40">
        <v>209.184145</v>
      </c>
      <c r="Q73" s="41">
        <v>8366.263679</v>
      </c>
      <c r="R73" s="40">
        <v>73163.447494</v>
      </c>
      <c r="S73" s="40">
        <v>1451.585311</v>
      </c>
      <c r="T73" s="43">
        <v>74615.032804</v>
      </c>
      <c r="U73" s="31">
        <f>+((K73/Q73)-1)*100</f>
        <v>-10.640342250202695</v>
      </c>
      <c r="V73" s="38">
        <f t="shared" si="1"/>
        <v>-2.8869770729156863</v>
      </c>
    </row>
    <row r="74" spans="1:22" ht="15">
      <c r="A74" s="36" t="s">
        <v>9</v>
      </c>
      <c r="B74" s="10" t="s">
        <v>34</v>
      </c>
      <c r="C74" s="10" t="s">
        <v>31</v>
      </c>
      <c r="D74" s="10" t="s">
        <v>182</v>
      </c>
      <c r="E74" s="10" t="s">
        <v>192</v>
      </c>
      <c r="F74" s="10" t="s">
        <v>66</v>
      </c>
      <c r="G74" s="10" t="s">
        <v>67</v>
      </c>
      <c r="H74" s="17" t="s">
        <v>184</v>
      </c>
      <c r="I74" s="42">
        <v>0</v>
      </c>
      <c r="J74" s="40">
        <v>0</v>
      </c>
      <c r="K74" s="41">
        <v>0</v>
      </c>
      <c r="L74" s="40">
        <v>121.31642</v>
      </c>
      <c r="M74" s="40">
        <v>4.951938</v>
      </c>
      <c r="N74" s="43">
        <v>126.268358</v>
      </c>
      <c r="O74" s="42">
        <v>0</v>
      </c>
      <c r="P74" s="40">
        <v>0</v>
      </c>
      <c r="Q74" s="41">
        <v>0</v>
      </c>
      <c r="R74" s="40">
        <v>0</v>
      </c>
      <c r="S74" s="40">
        <v>0</v>
      </c>
      <c r="T74" s="43">
        <v>0</v>
      </c>
      <c r="U74" s="30" t="s">
        <v>17</v>
      </c>
      <c r="V74" s="37" t="s">
        <v>17</v>
      </c>
    </row>
    <row r="75" spans="1:22" ht="15">
      <c r="A75" s="36" t="s">
        <v>9</v>
      </c>
      <c r="B75" s="10" t="s">
        <v>34</v>
      </c>
      <c r="C75" s="10" t="s">
        <v>31</v>
      </c>
      <c r="D75" s="10" t="s">
        <v>182</v>
      </c>
      <c r="E75" s="10" t="s">
        <v>193</v>
      </c>
      <c r="F75" s="10" t="s">
        <v>66</v>
      </c>
      <c r="G75" s="10" t="s">
        <v>67</v>
      </c>
      <c r="H75" s="17" t="s">
        <v>81</v>
      </c>
      <c r="I75" s="42">
        <v>1087.160552</v>
      </c>
      <c r="J75" s="40">
        <v>40.35347</v>
      </c>
      <c r="K75" s="41">
        <v>1127.514022</v>
      </c>
      <c r="L75" s="40">
        <v>11512.12683</v>
      </c>
      <c r="M75" s="40">
        <v>353.637162</v>
      </c>
      <c r="N75" s="43">
        <v>11865.763992</v>
      </c>
      <c r="O75" s="42">
        <v>1452.165235</v>
      </c>
      <c r="P75" s="40">
        <v>85.017724</v>
      </c>
      <c r="Q75" s="41">
        <v>1537.182959</v>
      </c>
      <c r="R75" s="40">
        <v>16278.224153</v>
      </c>
      <c r="S75" s="40">
        <v>626.199943</v>
      </c>
      <c r="T75" s="43">
        <v>16904.424097</v>
      </c>
      <c r="U75" s="31">
        <f>+((K75/Q75)-1)*100</f>
        <v>-26.6506296209858</v>
      </c>
      <c r="V75" s="38">
        <f t="shared" si="1"/>
        <v>-29.806753995802804</v>
      </c>
    </row>
    <row r="76" spans="1:22" ht="15">
      <c r="A76" s="36"/>
      <c r="B76" s="10"/>
      <c r="C76" s="10"/>
      <c r="D76" s="10"/>
      <c r="E76" s="10"/>
      <c r="F76" s="10"/>
      <c r="G76" s="10"/>
      <c r="H76" s="17"/>
      <c r="I76" s="21"/>
      <c r="J76" s="11"/>
      <c r="K76" s="12"/>
      <c r="L76" s="11"/>
      <c r="M76" s="11"/>
      <c r="N76" s="22"/>
      <c r="O76" s="21"/>
      <c r="P76" s="11"/>
      <c r="Q76" s="12"/>
      <c r="R76" s="11"/>
      <c r="S76" s="11"/>
      <c r="T76" s="22"/>
      <c r="U76" s="31"/>
      <c r="V76" s="38"/>
    </row>
    <row r="77" spans="1:24" s="5" customFormat="1" ht="20.25" customHeight="1">
      <c r="A77" s="62" t="s">
        <v>9</v>
      </c>
      <c r="B77" s="63"/>
      <c r="C77" s="63"/>
      <c r="D77" s="63"/>
      <c r="E77" s="63"/>
      <c r="F77" s="63"/>
      <c r="G77" s="63"/>
      <c r="H77" s="64"/>
      <c r="I77" s="23">
        <f aca="true" t="shared" si="3" ref="I77:T77">SUM(I6:I75)</f>
        <v>99704.15464399998</v>
      </c>
      <c r="J77" s="13">
        <f t="shared" si="3"/>
        <v>7173.935689000001</v>
      </c>
      <c r="K77" s="13">
        <f t="shared" si="3"/>
        <v>106878.090332</v>
      </c>
      <c r="L77" s="13">
        <f t="shared" si="3"/>
        <v>999230.6965940003</v>
      </c>
      <c r="M77" s="13">
        <f t="shared" si="3"/>
        <v>60230.234732</v>
      </c>
      <c r="N77" s="24">
        <f t="shared" si="3"/>
        <v>1059460.9313240002</v>
      </c>
      <c r="O77" s="23">
        <f t="shared" si="3"/>
        <v>117581.69732000004</v>
      </c>
      <c r="P77" s="13">
        <f t="shared" si="3"/>
        <v>6874.292750999998</v>
      </c>
      <c r="Q77" s="13">
        <f t="shared" si="3"/>
        <v>124455.99007299998</v>
      </c>
      <c r="R77" s="13">
        <f t="shared" si="3"/>
        <v>1185432.0205249998</v>
      </c>
      <c r="S77" s="13">
        <f t="shared" si="3"/>
        <v>66092.188156</v>
      </c>
      <c r="T77" s="24">
        <f t="shared" si="3"/>
        <v>1251524.2086809997</v>
      </c>
      <c r="U77" s="32">
        <f>+((K77/Q77)-1)*100</f>
        <v>-14.123787638256392</v>
      </c>
      <c r="V77" s="39">
        <f>+((N77/T77)-1)*100</f>
        <v>-15.346349357430157</v>
      </c>
      <c r="X77" s="1"/>
    </row>
    <row r="78" spans="1:22" ht="15.75">
      <c r="A78" s="19"/>
      <c r="B78" s="8"/>
      <c r="C78" s="8"/>
      <c r="D78" s="8"/>
      <c r="E78" s="8"/>
      <c r="F78" s="8"/>
      <c r="G78" s="8"/>
      <c r="H78" s="16"/>
      <c r="I78" s="25"/>
      <c r="J78" s="14"/>
      <c r="K78" s="15"/>
      <c r="L78" s="14"/>
      <c r="M78" s="14"/>
      <c r="N78" s="26"/>
      <c r="O78" s="25"/>
      <c r="P78" s="14"/>
      <c r="Q78" s="15"/>
      <c r="R78" s="14"/>
      <c r="S78" s="14"/>
      <c r="T78" s="26"/>
      <c r="U78" s="31"/>
      <c r="V78" s="38"/>
    </row>
    <row r="79" spans="1:22" ht="15">
      <c r="A79" s="36" t="s">
        <v>21</v>
      </c>
      <c r="B79" s="10"/>
      <c r="C79" s="10" t="s">
        <v>31</v>
      </c>
      <c r="D79" s="10" t="s">
        <v>22</v>
      </c>
      <c r="E79" s="10" t="s">
        <v>24</v>
      </c>
      <c r="F79" s="10" t="s">
        <v>20</v>
      </c>
      <c r="G79" s="10" t="s">
        <v>20</v>
      </c>
      <c r="H79" s="17" t="s">
        <v>23</v>
      </c>
      <c r="I79" s="42">
        <v>27585.561389</v>
      </c>
      <c r="J79" s="40">
        <v>0</v>
      </c>
      <c r="K79" s="41">
        <v>27585.561389</v>
      </c>
      <c r="L79" s="40">
        <v>258845.550576</v>
      </c>
      <c r="M79" s="40">
        <v>0</v>
      </c>
      <c r="N79" s="43">
        <v>258845.550576</v>
      </c>
      <c r="O79" s="42">
        <v>21690.896332</v>
      </c>
      <c r="P79" s="40">
        <v>0</v>
      </c>
      <c r="Q79" s="41">
        <v>21690.896332</v>
      </c>
      <c r="R79" s="40">
        <v>173541.307005</v>
      </c>
      <c r="S79" s="40">
        <v>0</v>
      </c>
      <c r="T79" s="43">
        <v>173541.307005</v>
      </c>
      <c r="U79" s="31">
        <f>+((K79/Q79)-1)*100</f>
        <v>27.17575597972757</v>
      </c>
      <c r="V79" s="38">
        <f>+((N79/T79)-1)*100</f>
        <v>49.155008132180456</v>
      </c>
    </row>
    <row r="80" spans="1:22" ht="15.75">
      <c r="A80" s="19"/>
      <c r="B80" s="8"/>
      <c r="C80" s="8"/>
      <c r="D80" s="8"/>
      <c r="E80" s="8"/>
      <c r="F80" s="8"/>
      <c r="G80" s="8"/>
      <c r="H80" s="16"/>
      <c r="I80" s="25"/>
      <c r="J80" s="14"/>
      <c r="K80" s="15"/>
      <c r="L80" s="14"/>
      <c r="M80" s="14"/>
      <c r="N80" s="26"/>
      <c r="O80" s="25"/>
      <c r="P80" s="14"/>
      <c r="Q80" s="15"/>
      <c r="R80" s="14"/>
      <c r="S80" s="14"/>
      <c r="T80" s="26"/>
      <c r="U80" s="31"/>
      <c r="V80" s="38"/>
    </row>
    <row r="81" spans="1:22" ht="21" thickBot="1">
      <c r="A81" s="55" t="s">
        <v>18</v>
      </c>
      <c r="B81" s="56"/>
      <c r="C81" s="56"/>
      <c r="D81" s="56"/>
      <c r="E81" s="56"/>
      <c r="F81" s="56"/>
      <c r="G81" s="56"/>
      <c r="H81" s="57"/>
      <c r="I81" s="27">
        <f aca="true" t="shared" si="4" ref="I81:T81">SUM(I79:I79)</f>
        <v>27585.561389</v>
      </c>
      <c r="J81" s="28">
        <f t="shared" si="4"/>
        <v>0</v>
      </c>
      <c r="K81" s="28">
        <f t="shared" si="4"/>
        <v>27585.561389</v>
      </c>
      <c r="L81" s="28">
        <f t="shared" si="4"/>
        <v>258845.550576</v>
      </c>
      <c r="M81" s="28">
        <f t="shared" si="4"/>
        <v>0</v>
      </c>
      <c r="N81" s="29">
        <f t="shared" si="4"/>
        <v>258845.550576</v>
      </c>
      <c r="O81" s="27">
        <f t="shared" si="4"/>
        <v>21690.896332</v>
      </c>
      <c r="P81" s="28">
        <f t="shared" si="4"/>
        <v>0</v>
      </c>
      <c r="Q81" s="28">
        <f t="shared" si="4"/>
        <v>21690.896332</v>
      </c>
      <c r="R81" s="28">
        <f t="shared" si="4"/>
        <v>173541.307005</v>
      </c>
      <c r="S81" s="28">
        <f t="shared" si="4"/>
        <v>0</v>
      </c>
      <c r="T81" s="29">
        <f t="shared" si="4"/>
        <v>173541.307005</v>
      </c>
      <c r="U81" s="52">
        <f>+((K81/Q81)-1)*100</f>
        <v>27.17575597972757</v>
      </c>
      <c r="V81" s="53">
        <f>+((N81/T81)-1)*100</f>
        <v>49.155008132180456</v>
      </c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44" t="s">
        <v>25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44" t="s">
        <v>26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44" t="s">
        <v>27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44" t="s">
        <v>28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44" t="s">
        <v>29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44" t="s">
        <v>30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6" t="s">
        <v>19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7" t="s">
        <v>32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heetProtection/>
  <mergeCells count="5">
    <mergeCell ref="A81:H81"/>
    <mergeCell ref="A1:F1"/>
    <mergeCell ref="I3:N3"/>
    <mergeCell ref="O3:T3"/>
    <mergeCell ref="A77:H7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2011-11-28T22:35:26Z</dcterms:modified>
  <cp:category/>
  <cp:version/>
  <cp:contentType/>
  <cp:contentStatus/>
</cp:coreProperties>
</file>