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<sst xmlns="http://schemas.openxmlformats.org/spreadsheetml/2006/main" count="679" uniqueCount="217">
  <si>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</si>
  <si>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</si>
  <si>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</si>
  <si>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</si>
  <si>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</si>
  <si>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</si>
  <si>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</si>
  <si>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</si>
  <si>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</si>
  <si>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</si>
  <si>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</si>
  <si>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</si>
  <si>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</si>
  <si>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</si>
  <si>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</si>
  <si>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</si>
  <si>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</si>
  <si>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</si>
  <si>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</si>
  <si>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</si>
  <si>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</si>
  <si>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</si>
  <si>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</si>
  <si>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</si>
  <si>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</si>
  <si>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</si>
  <si>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</si>
  <si>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</si>
  <si>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</si>
  <si>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</si>
  <si>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</si>
  <si>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</si>
  <si>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</si>
  <si>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ZINC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</si>
  <si>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</si>
  <si>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</si>
  <si>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</si>
  <si>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</si>
  <si>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</si>
  <si>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</si>
  <si>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</si>
  <si>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</si>
  <si>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</si>
  <si>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</si>
  <si>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</si>
  <si>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</si>
  <si>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</si>
  <si>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</si>
  <si>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</si>
  <si>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</si>
  <si>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</si>
  <si>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</si>
  <si>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</si>
  <si>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</si>
  <si>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</si>
  <si>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</si>
  <si>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</si>
  <si>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</si>
  <si>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</si>
  <si>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</si>
  <si>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</si>
  <si>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</si>
  <si>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ANGARAES</t>
  </si>
  <si>
    <t>LIRCAY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</si>
  <si>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</si>
  <si>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</si>
  <si>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</si>
  <si>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</si>
  <si>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</si>
  <si>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</si>
  <si>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</si>
  <si>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</si>
  <si>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</si>
  <si>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</si>
  <si>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</si>
  <si>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</si>
  <si>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</si>
  <si>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</si>
  <si>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</si>
  <si>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</si>
  <si>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</si>
  <si>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</si>
  <si>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</si>
  <si>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</si>
  <si>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</si>
  <si>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</si>
  <si>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</si>
  <si>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</si>
  <si>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</si>
  <si>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</si>
  <si>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</si>
  <si>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</si>
  <si>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</si>
  <si>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</si>
  <si>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</si>
  <si>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</si>
  <si>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</si>
  <si>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</si>
  <si>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</si>
  <si>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</si>
  <si>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</si>
  <si>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</si>
  <si>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</si>
  <si>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</si>
  <si>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</si>
  <si>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</si>
  <si>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</si>
  <si>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</si>
  <si>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</si>
  <si>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</si>
  <si>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</si>
  <si>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</si>
  <si>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</si>
  <si>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</si>
  <si>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</si>
  <si>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</si>
  <si>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</si>
  <si>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</si>
  <si>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</si>
  <si>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</si>
  <si>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</si>
  <si>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</si>
  <si>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</si>
  <si>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</si>
  <si>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</si>
  <si>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</si>
  <si>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</si>
  <si>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</si>
  <si>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</si>
  <si>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</si>
  <si>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</si>
  <si>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</si>
  <si>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</si>
  <si>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</si>
  <si>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</si>
  <si>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</si>
  <si>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</si>
  <si>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</si>
  <si>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</si>
  <si>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</si>
  <si>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</si>
  <si>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</si>
  <si>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</si>
  <si>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</si>
  <si>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</si>
  <si>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</si>
  <si>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</si>
  <si>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</si>
  <si>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</si>
  <si>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</si>
  <si>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</si>
  <si>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</si>
  <si>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</si>
  <si>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</si>
  <si>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</si>
  <si>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</si>
  <si>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</si>
  <si>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</si>
  <si>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</si>
  <si>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</si>
  <si>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</si>
  <si>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</si>
  <si>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</si>
  <si>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</si>
  <si>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</si>
  <si>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</si>
  <si>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</si>
  <si>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</si>
  <si>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</si>
  <si>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</si>
  <si>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</si>
  <si>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</si>
  <si>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</si>
  <si>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</si>
  <si>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</si>
  <si>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</si>
  <si>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</si>
  <si>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</si>
  <si>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</si>
  <si>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</si>
  <si>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</si>
  <si>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</si>
  <si>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</si>
  <si>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</si>
  <si>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</si>
  <si>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</si>
  <si>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</si>
  <si>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</si>
  <si>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</si>
  <si>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</si>
  <si>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</si>
  <si>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</si>
  <si>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</si>
  <si>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SOCIEDAD MINERA LAS CUMBRES S.A.C.</t>
  </si>
  <si>
    <t>CONDORSENGA</t>
  </si>
  <si>
    <t>CAJATAMBO</t>
  </si>
  <si>
    <t>GORGOR</t>
  </si>
  <si>
    <t>ACUMULACION HUARON-3A</t>
  </si>
  <si>
    <t>S.M.R.L. MAGISTRAL DE HUARAZ S.A.C.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</si>
  <si>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</si>
  <si>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</si>
  <si>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</si>
  <si>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</si>
  <si>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</si>
  <si>
    <t>SOCIEDAD MINERA ANDEREAL S.A.C.</t>
  </si>
  <si>
    <t>CUNCA</t>
  </si>
  <si>
    <t>CUSCO</t>
  </si>
  <si>
    <t>CANAS</t>
  </si>
  <si>
    <t>LAYO</t>
  </si>
  <si>
    <t>ISLAY</t>
  </si>
  <si>
    <t>MILPO Nº1</t>
  </si>
  <si>
    <t>CERRO LINDO  b)</t>
  </si>
  <si>
    <t>ACUMULACION RAURA  c)</t>
  </si>
  <si>
    <t>UCHUCCHACUA  h)</t>
  </si>
  <si>
    <t>ANTICONA  a)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</si>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</sst>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/>
    </xf>
    <xf numFmtId="3" fontId="4" fillId="22" borderId="15" xfId="0" applyNumberFormat="1" applyFont="1" applyFill="1" applyBorder="1" applyAlignment="1">
      <alignment horizontal="right"/>
    </xf>
    <xf numFmtId="3" fontId="4" fillId="22" borderId="16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4" fillId="22" borderId="14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8" t="s">
        <v>33</v>
      </c>
      <c r="B1" s="58"/>
      <c r="C1" s="58"/>
      <c r="D1" s="58"/>
      <c r="E1" s="58"/>
      <c r="F1" s="58"/>
    </row>
    <row r="2" ht="13.5" thickBot="1">
      <c r="A2" s="54"/>
    </row>
    <row r="3" spans="1:22" ht="13.5" thickBot="1">
      <c r="A3" s="45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3"/>
      <c r="V3" s="3"/>
    </row>
    <row r="4" spans="1:22" ht="73.5" customHeight="1">
      <c r="A4" s="49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9" t="s">
        <v>11</v>
      </c>
      <c r="J4" s="33" t="s">
        <v>7</v>
      </c>
      <c r="K4" s="33" t="s">
        <v>199</v>
      </c>
      <c r="L4" s="33" t="s">
        <v>12</v>
      </c>
      <c r="M4" s="33" t="s">
        <v>8</v>
      </c>
      <c r="N4" s="50" t="s">
        <v>200</v>
      </c>
      <c r="O4" s="49" t="s">
        <v>13</v>
      </c>
      <c r="P4" s="33" t="s">
        <v>14</v>
      </c>
      <c r="Q4" s="33" t="s">
        <v>199</v>
      </c>
      <c r="R4" s="33" t="s">
        <v>15</v>
      </c>
      <c r="S4" s="33" t="s">
        <v>16</v>
      </c>
      <c r="T4" s="50" t="s">
        <v>201</v>
      </c>
      <c r="U4" s="51" t="s">
        <v>202</v>
      </c>
      <c r="V4" s="50" t="s">
        <v>203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>
      <c r="A6" s="36" t="s">
        <v>9</v>
      </c>
      <c r="B6" s="10" t="s">
        <v>34</v>
      </c>
      <c r="C6" s="10" t="s">
        <v>35</v>
      </c>
      <c r="D6" s="10" t="s">
        <v>36</v>
      </c>
      <c r="E6" s="46" t="s">
        <v>37</v>
      </c>
      <c r="F6" s="10" t="s">
        <v>38</v>
      </c>
      <c r="G6" s="10" t="s">
        <v>39</v>
      </c>
      <c r="H6" s="17" t="s">
        <v>40</v>
      </c>
      <c r="I6" s="42">
        <v>0</v>
      </c>
      <c r="J6" s="40">
        <v>0</v>
      </c>
      <c r="K6" s="41">
        <v>0</v>
      </c>
      <c r="L6" s="40">
        <v>539.58497</v>
      </c>
      <c r="M6" s="40">
        <v>51.294993</v>
      </c>
      <c r="N6" s="43">
        <v>590.879963</v>
      </c>
      <c r="O6" s="42">
        <v>0</v>
      </c>
      <c r="P6" s="40">
        <v>0</v>
      </c>
      <c r="Q6" s="41">
        <v>0</v>
      </c>
      <c r="R6" s="40">
        <v>620.799031</v>
      </c>
      <c r="S6" s="40">
        <v>65.305237</v>
      </c>
      <c r="T6" s="43">
        <v>686.104268</v>
      </c>
      <c r="U6" s="30" t="s">
        <v>17</v>
      </c>
      <c r="V6" s="38">
        <f aca="true" t="shared" si="0" ref="V6:V11">+((N6/T6)-1)*100</f>
        <v>-13.878984498606862</v>
      </c>
    </row>
    <row r="7" spans="1:22" ht="15">
      <c r="A7" s="36" t="s">
        <v>9</v>
      </c>
      <c r="B7" s="10" t="s">
        <v>34</v>
      </c>
      <c r="C7" s="10" t="s">
        <v>35</v>
      </c>
      <c r="D7" s="10" t="s">
        <v>41</v>
      </c>
      <c r="E7" s="10" t="s">
        <v>42</v>
      </c>
      <c r="F7" s="10" t="s">
        <v>43</v>
      </c>
      <c r="G7" s="10" t="s">
        <v>44</v>
      </c>
      <c r="H7" s="17" t="s">
        <v>45</v>
      </c>
      <c r="I7" s="42">
        <v>0</v>
      </c>
      <c r="J7" s="40">
        <v>0</v>
      </c>
      <c r="K7" s="41">
        <v>0</v>
      </c>
      <c r="L7" s="40">
        <v>156.313578</v>
      </c>
      <c r="M7" s="40">
        <v>52.761708</v>
      </c>
      <c r="N7" s="43">
        <v>209.075286</v>
      </c>
      <c r="O7" s="42">
        <v>41.886711</v>
      </c>
      <c r="P7" s="40">
        <v>11.9029</v>
      </c>
      <c r="Q7" s="41">
        <v>53.789611</v>
      </c>
      <c r="R7" s="40">
        <v>299.005584</v>
      </c>
      <c r="S7" s="40">
        <v>74.326938</v>
      </c>
      <c r="T7" s="43">
        <v>373.332523</v>
      </c>
      <c r="U7" s="30" t="s">
        <v>17</v>
      </c>
      <c r="V7" s="38">
        <f t="shared" si="0"/>
        <v>-43.99756969472494</v>
      </c>
    </row>
    <row r="8" spans="1:22" ht="15">
      <c r="A8" s="36" t="s">
        <v>9</v>
      </c>
      <c r="B8" s="10" t="s">
        <v>34</v>
      </c>
      <c r="C8" s="10" t="s">
        <v>31</v>
      </c>
      <c r="D8" s="10" t="s">
        <v>46</v>
      </c>
      <c r="E8" s="46" t="s">
        <v>47</v>
      </c>
      <c r="F8" s="10" t="s">
        <v>48</v>
      </c>
      <c r="G8" s="10" t="s">
        <v>49</v>
      </c>
      <c r="H8" s="17" t="s">
        <v>50</v>
      </c>
      <c r="I8" s="42">
        <v>0</v>
      </c>
      <c r="J8" s="40">
        <v>63.604744</v>
      </c>
      <c r="K8" s="41">
        <v>63.604744</v>
      </c>
      <c r="L8" s="40">
        <v>0</v>
      </c>
      <c r="M8" s="40">
        <v>448.267227</v>
      </c>
      <c r="N8" s="43">
        <v>448.267227</v>
      </c>
      <c r="O8" s="42">
        <v>0</v>
      </c>
      <c r="P8" s="40">
        <v>41.906886</v>
      </c>
      <c r="Q8" s="41">
        <v>41.906886</v>
      </c>
      <c r="R8" s="40">
        <v>0</v>
      </c>
      <c r="S8" s="40">
        <v>424.992413</v>
      </c>
      <c r="T8" s="43">
        <v>424.992413</v>
      </c>
      <c r="U8" s="31">
        <f>+((K8/Q8)-1)*100</f>
        <v>51.77635484535883</v>
      </c>
      <c r="V8" s="38">
        <f t="shared" si="0"/>
        <v>5.476524589157772</v>
      </c>
    </row>
    <row r="9" spans="1:22" ht="15">
      <c r="A9" s="36" t="s">
        <v>9</v>
      </c>
      <c r="B9" s="10" t="s">
        <v>34</v>
      </c>
      <c r="C9" s="10" t="s">
        <v>31</v>
      </c>
      <c r="D9" s="10" t="s">
        <v>51</v>
      </c>
      <c r="E9" s="10" t="s">
        <v>52</v>
      </c>
      <c r="F9" s="10" t="s">
        <v>53</v>
      </c>
      <c r="G9" s="10" t="s">
        <v>54</v>
      </c>
      <c r="H9" s="17" t="s">
        <v>55</v>
      </c>
      <c r="I9" s="42">
        <v>3178.135745</v>
      </c>
      <c r="J9" s="40">
        <v>63.985466</v>
      </c>
      <c r="K9" s="41">
        <v>3242.121211</v>
      </c>
      <c r="L9" s="40">
        <v>18618.185449</v>
      </c>
      <c r="M9" s="40">
        <v>391.356864</v>
      </c>
      <c r="N9" s="43">
        <v>19009.542313</v>
      </c>
      <c r="O9" s="42">
        <v>2034.455527</v>
      </c>
      <c r="P9" s="40">
        <v>38.980765</v>
      </c>
      <c r="Q9" s="41">
        <v>2073.436293</v>
      </c>
      <c r="R9" s="40">
        <v>21749.08657</v>
      </c>
      <c r="S9" s="40">
        <v>610.97697</v>
      </c>
      <c r="T9" s="43">
        <v>22360.06354</v>
      </c>
      <c r="U9" s="31">
        <f>+((K9/Q9)-1)*100</f>
        <v>56.36464076304271</v>
      </c>
      <c r="V9" s="38">
        <f t="shared" si="0"/>
        <v>-14.984399400324765</v>
      </c>
    </row>
    <row r="10" spans="1:22" ht="15">
      <c r="A10" s="36" t="s">
        <v>9</v>
      </c>
      <c r="B10" s="10" t="s">
        <v>34</v>
      </c>
      <c r="C10" s="10" t="s">
        <v>31</v>
      </c>
      <c r="D10" s="10" t="s">
        <v>56</v>
      </c>
      <c r="E10" s="10" t="s">
        <v>213</v>
      </c>
      <c r="F10" s="10" t="s">
        <v>58</v>
      </c>
      <c r="G10" s="10" t="s">
        <v>59</v>
      </c>
      <c r="H10" s="17" t="s">
        <v>60</v>
      </c>
      <c r="I10" s="42">
        <v>609.811328</v>
      </c>
      <c r="J10" s="40">
        <v>95.048875</v>
      </c>
      <c r="K10" s="41">
        <v>704.860203</v>
      </c>
      <c r="L10" s="40">
        <v>5942.183739</v>
      </c>
      <c r="M10" s="40">
        <v>1281.262584</v>
      </c>
      <c r="N10" s="43">
        <v>7223.446323</v>
      </c>
      <c r="O10" s="42">
        <v>571.554984</v>
      </c>
      <c r="P10" s="40">
        <v>90.805868</v>
      </c>
      <c r="Q10" s="41">
        <v>662.360852</v>
      </c>
      <c r="R10" s="40">
        <v>6441.108391</v>
      </c>
      <c r="S10" s="40">
        <v>815.328749</v>
      </c>
      <c r="T10" s="43">
        <v>7256.43714</v>
      </c>
      <c r="U10" s="31">
        <f>+((K10/Q10)-1)*100</f>
        <v>6.416344032361376</v>
      </c>
      <c r="V10" s="38">
        <f t="shared" si="0"/>
        <v>-0.4546420834839582</v>
      </c>
    </row>
    <row r="11" spans="1:22" ht="15">
      <c r="A11" s="36" t="s">
        <v>9</v>
      </c>
      <c r="B11" s="10" t="s">
        <v>34</v>
      </c>
      <c r="C11" s="10" t="s">
        <v>31</v>
      </c>
      <c r="D11" s="10" t="s">
        <v>56</v>
      </c>
      <c r="E11" s="10" t="s">
        <v>61</v>
      </c>
      <c r="F11" s="10" t="s">
        <v>48</v>
      </c>
      <c r="G11" s="10" t="s">
        <v>62</v>
      </c>
      <c r="H11" s="17" t="s">
        <v>63</v>
      </c>
      <c r="I11" s="42">
        <v>354.237716</v>
      </c>
      <c r="J11" s="40">
        <v>26.640225</v>
      </c>
      <c r="K11" s="41">
        <v>380.877941</v>
      </c>
      <c r="L11" s="40">
        <v>2918.032919</v>
      </c>
      <c r="M11" s="40">
        <v>193.3373</v>
      </c>
      <c r="N11" s="43">
        <v>3111.370219</v>
      </c>
      <c r="O11" s="42">
        <v>207.490948</v>
      </c>
      <c r="P11" s="40">
        <v>17.819802</v>
      </c>
      <c r="Q11" s="41">
        <v>225.31075</v>
      </c>
      <c r="R11" s="40">
        <v>2084.111493</v>
      </c>
      <c r="S11" s="40">
        <v>151.115338</v>
      </c>
      <c r="T11" s="43">
        <v>2235.226831</v>
      </c>
      <c r="U11" s="31">
        <f>+((K11/Q11)-1)*100</f>
        <v>69.04561411295289</v>
      </c>
      <c r="V11" s="38">
        <f t="shared" si="0"/>
        <v>39.19706831758229</v>
      </c>
    </row>
    <row r="12" spans="1:22" ht="15">
      <c r="A12" s="36" t="s">
        <v>9</v>
      </c>
      <c r="B12" s="10" t="s">
        <v>34</v>
      </c>
      <c r="C12" s="10" t="s">
        <v>31</v>
      </c>
      <c r="D12" s="10" t="s">
        <v>56</v>
      </c>
      <c r="E12" s="10" t="s">
        <v>57</v>
      </c>
      <c r="F12" s="10" t="s">
        <v>58</v>
      </c>
      <c r="G12" s="10" t="s">
        <v>59</v>
      </c>
      <c r="H12" s="17" t="s">
        <v>60</v>
      </c>
      <c r="I12" s="42">
        <v>0</v>
      </c>
      <c r="J12" s="40">
        <v>0</v>
      </c>
      <c r="K12" s="41">
        <v>0</v>
      </c>
      <c r="L12" s="40">
        <v>0</v>
      </c>
      <c r="M12" s="40">
        <v>0</v>
      </c>
      <c r="N12" s="43">
        <v>0</v>
      </c>
      <c r="O12" s="42">
        <v>0</v>
      </c>
      <c r="P12" s="40">
        <v>0</v>
      </c>
      <c r="Q12" s="41">
        <v>0</v>
      </c>
      <c r="R12" s="40">
        <v>12.779046</v>
      </c>
      <c r="S12" s="40">
        <v>2.433999</v>
      </c>
      <c r="T12" s="43">
        <v>15.213045</v>
      </c>
      <c r="U12" s="30" t="s">
        <v>17</v>
      </c>
      <c r="V12" s="37" t="s">
        <v>17</v>
      </c>
    </row>
    <row r="13" spans="1:22" ht="15">
      <c r="A13" s="36" t="s">
        <v>9</v>
      </c>
      <c r="B13" s="10" t="s">
        <v>34</v>
      </c>
      <c r="C13" s="10" t="s">
        <v>31</v>
      </c>
      <c r="D13" s="10" t="s">
        <v>64</v>
      </c>
      <c r="E13" s="46" t="s">
        <v>65</v>
      </c>
      <c r="F13" s="10" t="s">
        <v>66</v>
      </c>
      <c r="G13" s="10" t="s">
        <v>67</v>
      </c>
      <c r="H13" s="17" t="s">
        <v>68</v>
      </c>
      <c r="I13" s="42">
        <v>0</v>
      </c>
      <c r="J13" s="40">
        <v>0</v>
      </c>
      <c r="K13" s="41">
        <v>0</v>
      </c>
      <c r="L13" s="40">
        <v>0</v>
      </c>
      <c r="M13" s="40">
        <v>0</v>
      </c>
      <c r="N13" s="43">
        <v>0</v>
      </c>
      <c r="O13" s="42">
        <v>0</v>
      </c>
      <c r="P13" s="40">
        <v>0</v>
      </c>
      <c r="Q13" s="41">
        <v>0</v>
      </c>
      <c r="R13" s="40">
        <v>2350.017292</v>
      </c>
      <c r="S13" s="40">
        <v>211.079584</v>
      </c>
      <c r="T13" s="43">
        <v>2561.096877</v>
      </c>
      <c r="U13" s="30" t="s">
        <v>17</v>
      </c>
      <c r="V13" s="37" t="s">
        <v>17</v>
      </c>
    </row>
    <row r="14" spans="1:22" ht="15">
      <c r="A14" s="36" t="s">
        <v>9</v>
      </c>
      <c r="B14" s="10" t="s">
        <v>34</v>
      </c>
      <c r="C14" s="10" t="s">
        <v>31</v>
      </c>
      <c r="D14" s="10" t="s">
        <v>69</v>
      </c>
      <c r="E14" s="10" t="s">
        <v>70</v>
      </c>
      <c r="F14" s="10" t="s">
        <v>38</v>
      </c>
      <c r="G14" s="10" t="s">
        <v>71</v>
      </c>
      <c r="H14" s="17" t="s">
        <v>72</v>
      </c>
      <c r="I14" s="42">
        <v>11608.7728</v>
      </c>
      <c r="J14" s="40">
        <v>2959.2377</v>
      </c>
      <c r="K14" s="41">
        <v>14568.0105</v>
      </c>
      <c r="L14" s="40">
        <v>220436.3709</v>
      </c>
      <c r="M14" s="40">
        <v>31863.2516</v>
      </c>
      <c r="N14" s="43">
        <v>252299.6225</v>
      </c>
      <c r="O14" s="42">
        <v>24232.6942</v>
      </c>
      <c r="P14" s="40">
        <v>2842.1748</v>
      </c>
      <c r="Q14" s="41">
        <v>27074.869</v>
      </c>
      <c r="R14" s="40">
        <v>369765.5715</v>
      </c>
      <c r="S14" s="40">
        <v>34940.0939</v>
      </c>
      <c r="T14" s="43">
        <v>404705.6654</v>
      </c>
      <c r="U14" s="31">
        <f>+((K14/Q14)-1)*100</f>
        <v>-46.19360669852178</v>
      </c>
      <c r="V14" s="38">
        <f>+((N14/T14)-1)*100</f>
        <v>-37.658490090413245</v>
      </c>
    </row>
    <row r="15" spans="1:22" ht="15">
      <c r="A15" s="36" t="s">
        <v>9</v>
      </c>
      <c r="B15" s="10" t="s">
        <v>34</v>
      </c>
      <c r="C15" s="10" t="s">
        <v>31</v>
      </c>
      <c r="D15" s="10" t="s">
        <v>73</v>
      </c>
      <c r="E15" s="47" t="s">
        <v>74</v>
      </c>
      <c r="F15" s="10" t="s">
        <v>75</v>
      </c>
      <c r="G15" s="10" t="s">
        <v>76</v>
      </c>
      <c r="H15" s="17" t="s">
        <v>77</v>
      </c>
      <c r="I15" s="42">
        <v>0</v>
      </c>
      <c r="J15" s="40">
        <v>225.01825</v>
      </c>
      <c r="K15" s="41">
        <v>225.01825</v>
      </c>
      <c r="L15" s="40">
        <v>0</v>
      </c>
      <c r="M15" s="40">
        <v>1440.93975</v>
      </c>
      <c r="N15" s="43">
        <v>1440.93975</v>
      </c>
      <c r="O15" s="42">
        <v>0</v>
      </c>
      <c r="P15" s="40">
        <v>0</v>
      </c>
      <c r="Q15" s="41">
        <v>0</v>
      </c>
      <c r="R15" s="40">
        <v>0</v>
      </c>
      <c r="S15" s="40">
        <v>0</v>
      </c>
      <c r="T15" s="43">
        <v>0</v>
      </c>
      <c r="U15" s="30" t="s">
        <v>17</v>
      </c>
      <c r="V15" s="37" t="s">
        <v>17</v>
      </c>
    </row>
    <row r="16" spans="1:22" ht="15">
      <c r="A16" s="36" t="s">
        <v>9</v>
      </c>
      <c r="B16" s="10" t="s">
        <v>34</v>
      </c>
      <c r="C16" s="10" t="s">
        <v>31</v>
      </c>
      <c r="D16" s="10" t="s">
        <v>73</v>
      </c>
      <c r="E16" s="47" t="s">
        <v>78</v>
      </c>
      <c r="F16" s="10" t="s">
        <v>75</v>
      </c>
      <c r="G16" s="10" t="s">
        <v>76</v>
      </c>
      <c r="H16" s="17" t="s">
        <v>77</v>
      </c>
      <c r="I16" s="42">
        <v>0</v>
      </c>
      <c r="J16" s="40">
        <v>0</v>
      </c>
      <c r="K16" s="41">
        <v>0</v>
      </c>
      <c r="L16" s="40">
        <v>0</v>
      </c>
      <c r="M16" s="40">
        <v>0</v>
      </c>
      <c r="N16" s="43">
        <v>0</v>
      </c>
      <c r="O16" s="42">
        <v>0</v>
      </c>
      <c r="P16" s="40">
        <v>252.258435</v>
      </c>
      <c r="Q16" s="41">
        <v>252.258435</v>
      </c>
      <c r="R16" s="40">
        <v>0</v>
      </c>
      <c r="S16" s="40">
        <v>2913.314114</v>
      </c>
      <c r="T16" s="43">
        <v>2913.314114</v>
      </c>
      <c r="U16" s="30" t="s">
        <v>17</v>
      </c>
      <c r="V16" s="37" t="s">
        <v>17</v>
      </c>
    </row>
    <row r="17" spans="1:22" ht="15">
      <c r="A17" s="36" t="s">
        <v>9</v>
      </c>
      <c r="B17" s="10" t="s">
        <v>34</v>
      </c>
      <c r="C17" s="10" t="s">
        <v>31</v>
      </c>
      <c r="D17" s="10" t="s">
        <v>79</v>
      </c>
      <c r="E17" s="47" t="s">
        <v>214</v>
      </c>
      <c r="F17" s="10" t="s">
        <v>66</v>
      </c>
      <c r="G17" s="10" t="s">
        <v>67</v>
      </c>
      <c r="H17" s="17" t="s">
        <v>67</v>
      </c>
      <c r="I17" s="42">
        <v>694.273528</v>
      </c>
      <c r="J17" s="40">
        <v>38.133238</v>
      </c>
      <c r="K17" s="41">
        <v>732.406766</v>
      </c>
      <c r="L17" s="40">
        <v>6606.147393</v>
      </c>
      <c r="M17" s="40">
        <v>387.255005</v>
      </c>
      <c r="N17" s="43">
        <v>6993.402398</v>
      </c>
      <c r="O17" s="42">
        <v>621.731842</v>
      </c>
      <c r="P17" s="40">
        <v>30.39074</v>
      </c>
      <c r="Q17" s="41">
        <v>652.122583</v>
      </c>
      <c r="R17" s="40">
        <v>7142.816612</v>
      </c>
      <c r="S17" s="40">
        <v>413.892214</v>
      </c>
      <c r="T17" s="43">
        <v>7556.708827</v>
      </c>
      <c r="U17" s="31">
        <f>+((K17/Q17)-1)*100</f>
        <v>12.311210360276693</v>
      </c>
      <c r="V17" s="38">
        <f aca="true" t="shared" si="1" ref="V17:V22">+((N17/T17)-1)*100</f>
        <v>-7.454388436766479</v>
      </c>
    </row>
    <row r="18" spans="1:22" ht="15">
      <c r="A18" s="36" t="s">
        <v>9</v>
      </c>
      <c r="B18" s="10" t="s">
        <v>34</v>
      </c>
      <c r="C18" s="10" t="s">
        <v>31</v>
      </c>
      <c r="D18" s="10" t="s">
        <v>79</v>
      </c>
      <c r="E18" s="10" t="s">
        <v>81</v>
      </c>
      <c r="F18" s="10" t="s">
        <v>66</v>
      </c>
      <c r="G18" s="10" t="s">
        <v>67</v>
      </c>
      <c r="H18" s="17" t="s">
        <v>81</v>
      </c>
      <c r="I18" s="42">
        <v>405.166032</v>
      </c>
      <c r="J18" s="40">
        <v>38.504688</v>
      </c>
      <c r="K18" s="41">
        <v>443.67072</v>
      </c>
      <c r="L18" s="40">
        <v>2906.166724</v>
      </c>
      <c r="M18" s="40">
        <v>330.163603</v>
      </c>
      <c r="N18" s="43">
        <v>3236.330327</v>
      </c>
      <c r="O18" s="42">
        <v>412.122863</v>
      </c>
      <c r="P18" s="40">
        <v>42.392334</v>
      </c>
      <c r="Q18" s="41">
        <v>454.515197</v>
      </c>
      <c r="R18" s="40">
        <v>6126.074735</v>
      </c>
      <c r="S18" s="40">
        <v>484.126567</v>
      </c>
      <c r="T18" s="43">
        <v>6610.201302</v>
      </c>
      <c r="U18" s="31">
        <f>+((K18/Q18)-1)*100</f>
        <v>-2.3859437641641668</v>
      </c>
      <c r="V18" s="38">
        <f t="shared" si="1"/>
        <v>-51.040366561593096</v>
      </c>
    </row>
    <row r="19" spans="1:22" ht="15">
      <c r="A19" s="36" t="s">
        <v>9</v>
      </c>
      <c r="B19" s="10" t="s">
        <v>34</v>
      </c>
      <c r="C19" s="10" t="s">
        <v>31</v>
      </c>
      <c r="D19" s="10" t="s">
        <v>79</v>
      </c>
      <c r="E19" s="10" t="s">
        <v>80</v>
      </c>
      <c r="F19" s="10" t="s">
        <v>66</v>
      </c>
      <c r="G19" s="10" t="s">
        <v>67</v>
      </c>
      <c r="H19" s="17" t="s">
        <v>67</v>
      </c>
      <c r="I19" s="42">
        <v>96.036318</v>
      </c>
      <c r="J19" s="40">
        <v>11.371378</v>
      </c>
      <c r="K19" s="41">
        <v>107.407696</v>
      </c>
      <c r="L19" s="40">
        <v>877.451047</v>
      </c>
      <c r="M19" s="40">
        <v>187.971083</v>
      </c>
      <c r="N19" s="43">
        <v>1065.42213</v>
      </c>
      <c r="O19" s="42">
        <v>91.665436</v>
      </c>
      <c r="P19" s="40">
        <v>12.469368</v>
      </c>
      <c r="Q19" s="41">
        <v>104.134804</v>
      </c>
      <c r="R19" s="40">
        <v>2244.551297</v>
      </c>
      <c r="S19" s="40">
        <v>232.74968</v>
      </c>
      <c r="T19" s="43">
        <v>2477.300977</v>
      </c>
      <c r="U19" s="31">
        <f>+((K19/Q19)-1)*100</f>
        <v>3.1429376868083336</v>
      </c>
      <c r="V19" s="38">
        <f t="shared" si="1"/>
        <v>-56.992624639004454</v>
      </c>
    </row>
    <row r="20" spans="1:22" ht="15">
      <c r="A20" s="36" t="s">
        <v>9</v>
      </c>
      <c r="B20" s="10" t="s">
        <v>34</v>
      </c>
      <c r="C20" s="10" t="s">
        <v>31</v>
      </c>
      <c r="D20" s="10" t="s">
        <v>82</v>
      </c>
      <c r="E20" s="46" t="s">
        <v>83</v>
      </c>
      <c r="F20" s="10" t="s">
        <v>58</v>
      </c>
      <c r="G20" s="10" t="s">
        <v>58</v>
      </c>
      <c r="H20" s="17" t="s">
        <v>84</v>
      </c>
      <c r="I20" s="42">
        <v>2520.700092</v>
      </c>
      <c r="J20" s="40">
        <v>73.687871</v>
      </c>
      <c r="K20" s="41">
        <v>2594.387963</v>
      </c>
      <c r="L20" s="40">
        <v>42418.569704</v>
      </c>
      <c r="M20" s="40">
        <v>896.331305</v>
      </c>
      <c r="N20" s="43">
        <v>43314.901009</v>
      </c>
      <c r="O20" s="42">
        <v>4704.07832</v>
      </c>
      <c r="P20" s="40">
        <v>78.292261</v>
      </c>
      <c r="Q20" s="41">
        <v>4782.370581</v>
      </c>
      <c r="R20" s="40">
        <v>55832.877888</v>
      </c>
      <c r="S20" s="40">
        <v>944.551666</v>
      </c>
      <c r="T20" s="43">
        <v>56777.429554</v>
      </c>
      <c r="U20" s="31">
        <f>+((K20/Q20)-1)*100</f>
        <v>-45.75100530044014</v>
      </c>
      <c r="V20" s="38">
        <f t="shared" si="1"/>
        <v>-23.71105675398009</v>
      </c>
    </row>
    <row r="21" spans="1:22" ht="15">
      <c r="A21" s="36" t="s">
        <v>9</v>
      </c>
      <c r="B21" s="10" t="s">
        <v>34</v>
      </c>
      <c r="C21" s="10" t="s">
        <v>31</v>
      </c>
      <c r="D21" s="10" t="s">
        <v>85</v>
      </c>
      <c r="E21" s="46" t="s">
        <v>86</v>
      </c>
      <c r="F21" s="10" t="s">
        <v>66</v>
      </c>
      <c r="G21" s="10" t="s">
        <v>67</v>
      </c>
      <c r="H21" s="17" t="s">
        <v>67</v>
      </c>
      <c r="I21" s="42">
        <v>2736.571202</v>
      </c>
      <c r="J21" s="40">
        <v>0</v>
      </c>
      <c r="K21" s="41">
        <v>2736.571202</v>
      </c>
      <c r="L21" s="40">
        <v>35071.004217</v>
      </c>
      <c r="M21" s="40">
        <v>0</v>
      </c>
      <c r="N21" s="43">
        <v>35071.004217</v>
      </c>
      <c r="O21" s="42">
        <v>3820.591351</v>
      </c>
      <c r="P21" s="40">
        <v>0</v>
      </c>
      <c r="Q21" s="41">
        <v>3820.591351</v>
      </c>
      <c r="R21" s="40">
        <v>38336.838659</v>
      </c>
      <c r="S21" s="40">
        <v>0</v>
      </c>
      <c r="T21" s="43">
        <v>38336.838659</v>
      </c>
      <c r="U21" s="31">
        <f>+((K21/Q21)-1)*100</f>
        <v>-28.373098544450947</v>
      </c>
      <c r="V21" s="38">
        <f t="shared" si="1"/>
        <v>-8.518789123560943</v>
      </c>
    </row>
    <row r="22" spans="1:22" ht="15">
      <c r="A22" s="36" t="s">
        <v>9</v>
      </c>
      <c r="B22" s="10" t="s">
        <v>34</v>
      </c>
      <c r="C22" s="10" t="s">
        <v>31</v>
      </c>
      <c r="D22" s="10" t="s">
        <v>87</v>
      </c>
      <c r="E22" s="10" t="s">
        <v>88</v>
      </c>
      <c r="F22" s="10" t="s">
        <v>38</v>
      </c>
      <c r="G22" s="10" t="s">
        <v>89</v>
      </c>
      <c r="H22" s="17" t="s">
        <v>90</v>
      </c>
      <c r="I22" s="42">
        <v>0</v>
      </c>
      <c r="J22" s="40">
        <v>0</v>
      </c>
      <c r="K22" s="41">
        <v>0</v>
      </c>
      <c r="L22" s="40">
        <v>1000.169436</v>
      </c>
      <c r="M22" s="40">
        <v>56.85915</v>
      </c>
      <c r="N22" s="43">
        <v>1057.028586</v>
      </c>
      <c r="O22" s="42">
        <v>110.337642</v>
      </c>
      <c r="P22" s="40">
        <v>3.73179</v>
      </c>
      <c r="Q22" s="41">
        <v>114.069432</v>
      </c>
      <c r="R22" s="40">
        <v>1885.342814</v>
      </c>
      <c r="S22" s="40">
        <v>74.109241</v>
      </c>
      <c r="T22" s="43">
        <v>1959.452055</v>
      </c>
      <c r="U22" s="30" t="s">
        <v>17</v>
      </c>
      <c r="V22" s="38">
        <f t="shared" si="1"/>
        <v>-46.05488900314022</v>
      </c>
    </row>
    <row r="23" spans="1:22" ht="15">
      <c r="A23" s="36" t="s">
        <v>9</v>
      </c>
      <c r="B23" s="10" t="s">
        <v>34</v>
      </c>
      <c r="C23" s="10" t="s">
        <v>31</v>
      </c>
      <c r="D23" s="10" t="s">
        <v>87</v>
      </c>
      <c r="E23" s="48" t="s">
        <v>91</v>
      </c>
      <c r="F23" s="10" t="s">
        <v>48</v>
      </c>
      <c r="G23" s="10" t="s">
        <v>48</v>
      </c>
      <c r="H23" s="17" t="s">
        <v>92</v>
      </c>
      <c r="I23" s="42">
        <v>0</v>
      </c>
      <c r="J23" s="40">
        <v>0</v>
      </c>
      <c r="K23" s="41">
        <v>0</v>
      </c>
      <c r="L23" s="40">
        <v>0</v>
      </c>
      <c r="M23" s="40">
        <v>0</v>
      </c>
      <c r="N23" s="43">
        <v>0</v>
      </c>
      <c r="O23" s="42">
        <v>0</v>
      </c>
      <c r="P23" s="40">
        <v>0</v>
      </c>
      <c r="Q23" s="41">
        <v>0</v>
      </c>
      <c r="R23" s="40">
        <v>4338.8476</v>
      </c>
      <c r="S23" s="40">
        <v>330.44593</v>
      </c>
      <c r="T23" s="43">
        <v>4669.29353</v>
      </c>
      <c r="U23" s="30" t="s">
        <v>17</v>
      </c>
      <c r="V23" s="37" t="s">
        <v>17</v>
      </c>
    </row>
    <row r="24" spans="1:22" ht="15">
      <c r="A24" s="36" t="s">
        <v>9</v>
      </c>
      <c r="B24" s="10" t="s">
        <v>34</v>
      </c>
      <c r="C24" s="10" t="s">
        <v>35</v>
      </c>
      <c r="D24" s="10" t="s">
        <v>93</v>
      </c>
      <c r="E24" s="47" t="s">
        <v>94</v>
      </c>
      <c r="F24" s="10" t="s">
        <v>38</v>
      </c>
      <c r="G24" s="10" t="s">
        <v>39</v>
      </c>
      <c r="H24" s="17" t="s">
        <v>39</v>
      </c>
      <c r="I24" s="42">
        <v>0</v>
      </c>
      <c r="J24" s="40">
        <v>0</v>
      </c>
      <c r="K24" s="41">
        <v>0</v>
      </c>
      <c r="L24" s="40">
        <v>476.885414</v>
      </c>
      <c r="M24" s="40">
        <v>0</v>
      </c>
      <c r="N24" s="43">
        <v>476.885414</v>
      </c>
      <c r="O24" s="42">
        <v>63.44</v>
      </c>
      <c r="P24" s="40">
        <v>0</v>
      </c>
      <c r="Q24" s="41">
        <v>63.44</v>
      </c>
      <c r="R24" s="40">
        <v>1241.512962</v>
      </c>
      <c r="S24" s="40">
        <v>0</v>
      </c>
      <c r="T24" s="43">
        <v>1241.512962</v>
      </c>
      <c r="U24" s="30" t="s">
        <v>17</v>
      </c>
      <c r="V24" s="38">
        <f>+((N24/T24)-1)*100</f>
        <v>-61.58836608264102</v>
      </c>
    </row>
    <row r="25" spans="1:22" ht="15">
      <c r="A25" s="36" t="s">
        <v>9</v>
      </c>
      <c r="B25" s="10" t="s">
        <v>34</v>
      </c>
      <c r="C25" s="10" t="s">
        <v>31</v>
      </c>
      <c r="D25" s="10" t="s">
        <v>95</v>
      </c>
      <c r="E25" s="47" t="s">
        <v>211</v>
      </c>
      <c r="F25" s="10" t="s">
        <v>96</v>
      </c>
      <c r="G25" s="10" t="s">
        <v>97</v>
      </c>
      <c r="H25" s="17" t="s">
        <v>98</v>
      </c>
      <c r="I25" s="42">
        <v>9559.46332</v>
      </c>
      <c r="J25" s="40">
        <v>414.21476</v>
      </c>
      <c r="K25" s="41">
        <v>9973.67808</v>
      </c>
      <c r="L25" s="40">
        <v>82193.011355</v>
      </c>
      <c r="M25" s="40">
        <v>4475.46126</v>
      </c>
      <c r="N25" s="43">
        <v>86668.472615</v>
      </c>
      <c r="O25" s="42">
        <v>5899.63224</v>
      </c>
      <c r="P25" s="40">
        <v>264.60017</v>
      </c>
      <c r="Q25" s="41">
        <v>6164.23241</v>
      </c>
      <c r="R25" s="40">
        <v>67936.551893</v>
      </c>
      <c r="S25" s="40">
        <v>3090.861692</v>
      </c>
      <c r="T25" s="43">
        <v>71027.413585</v>
      </c>
      <c r="U25" s="31">
        <f aca="true" t="shared" si="2" ref="U25:U33">+((K25/Q25)-1)*100</f>
        <v>61.79918952796266</v>
      </c>
      <c r="V25" s="38">
        <f>+((N25/T25)-1)*100</f>
        <v>22.021158086070546</v>
      </c>
    </row>
    <row r="26" spans="1:22" ht="15">
      <c r="A26" s="36" t="s">
        <v>9</v>
      </c>
      <c r="B26" s="10" t="s">
        <v>34</v>
      </c>
      <c r="C26" s="10" t="s">
        <v>31</v>
      </c>
      <c r="D26" s="10" t="s">
        <v>95</v>
      </c>
      <c r="E26" s="47" t="s">
        <v>210</v>
      </c>
      <c r="F26" s="10" t="s">
        <v>58</v>
      </c>
      <c r="G26" s="10" t="s">
        <v>58</v>
      </c>
      <c r="H26" s="17" t="s">
        <v>99</v>
      </c>
      <c r="I26" s="42">
        <v>5552.2867</v>
      </c>
      <c r="J26" s="40">
        <v>94.6297</v>
      </c>
      <c r="K26" s="41">
        <v>5646.9164</v>
      </c>
      <c r="L26" s="40">
        <v>58125.739095</v>
      </c>
      <c r="M26" s="40">
        <v>1102.882376</v>
      </c>
      <c r="N26" s="43">
        <v>59228.621471</v>
      </c>
      <c r="O26" s="42">
        <v>5372.8285</v>
      </c>
      <c r="P26" s="40">
        <v>112.6464</v>
      </c>
      <c r="Q26" s="41">
        <v>5485.4749</v>
      </c>
      <c r="R26" s="40">
        <v>60575.980602</v>
      </c>
      <c r="S26" s="40">
        <v>1102.496364</v>
      </c>
      <c r="T26" s="43">
        <v>61678.476966</v>
      </c>
      <c r="U26" s="31">
        <f t="shared" si="2"/>
        <v>2.94307244027312</v>
      </c>
      <c r="V26" s="38">
        <f>+((N26/T26)-1)*100</f>
        <v>-3.9719779338106442</v>
      </c>
    </row>
    <row r="27" spans="1:22" ht="15">
      <c r="A27" s="36" t="s">
        <v>9</v>
      </c>
      <c r="B27" s="10" t="s">
        <v>34</v>
      </c>
      <c r="C27" s="10" t="s">
        <v>31</v>
      </c>
      <c r="D27" s="10" t="s">
        <v>100</v>
      </c>
      <c r="E27" s="10" t="s">
        <v>212</v>
      </c>
      <c r="F27" s="10" t="s">
        <v>43</v>
      </c>
      <c r="G27" s="10" t="s">
        <v>101</v>
      </c>
      <c r="H27" s="17" t="s">
        <v>102</v>
      </c>
      <c r="I27" s="42">
        <v>1600.0212</v>
      </c>
      <c r="J27" s="40">
        <v>104.62481</v>
      </c>
      <c r="K27" s="41">
        <v>1704.64601</v>
      </c>
      <c r="L27" s="40">
        <v>17710.3188</v>
      </c>
      <c r="M27" s="40">
        <v>1040.39393</v>
      </c>
      <c r="N27" s="43">
        <v>18750.71273</v>
      </c>
      <c r="O27" s="42">
        <v>1794.10104</v>
      </c>
      <c r="P27" s="40">
        <v>102.50385</v>
      </c>
      <c r="Q27" s="41">
        <v>1896.60489</v>
      </c>
      <c r="R27" s="40">
        <v>19102.99174</v>
      </c>
      <c r="S27" s="40">
        <v>1156.21292</v>
      </c>
      <c r="T27" s="43">
        <v>20259.20466</v>
      </c>
      <c r="U27" s="31">
        <f t="shared" si="2"/>
        <v>-10.121184491937074</v>
      </c>
      <c r="V27" s="38">
        <f>+((N27/T27)-1)*100</f>
        <v>-7.44595829558099</v>
      </c>
    </row>
    <row r="28" spans="1:22" ht="15">
      <c r="A28" s="36" t="s">
        <v>9</v>
      </c>
      <c r="B28" s="10" t="s">
        <v>34</v>
      </c>
      <c r="C28" s="10" t="s">
        <v>31</v>
      </c>
      <c r="D28" s="10" t="s">
        <v>103</v>
      </c>
      <c r="E28" s="46" t="s">
        <v>104</v>
      </c>
      <c r="F28" s="10" t="s">
        <v>66</v>
      </c>
      <c r="G28" s="10" t="s">
        <v>105</v>
      </c>
      <c r="H28" s="17" t="s">
        <v>106</v>
      </c>
      <c r="I28" s="42">
        <v>2234.3526</v>
      </c>
      <c r="J28" s="40">
        <v>13.38281</v>
      </c>
      <c r="K28" s="41">
        <v>2247.73541</v>
      </c>
      <c r="L28" s="40">
        <v>19460.733345</v>
      </c>
      <c r="M28" s="40">
        <v>94.918241</v>
      </c>
      <c r="N28" s="43">
        <v>19555.651586</v>
      </c>
      <c r="O28" s="42">
        <v>2448.304584</v>
      </c>
      <c r="P28" s="40">
        <v>6.319495</v>
      </c>
      <c r="Q28" s="41">
        <v>2454.624079</v>
      </c>
      <c r="R28" s="40">
        <v>25885.403857</v>
      </c>
      <c r="S28" s="40">
        <v>76.945156</v>
      </c>
      <c r="T28" s="43">
        <v>25962.349013</v>
      </c>
      <c r="U28" s="31">
        <f t="shared" si="2"/>
        <v>-8.42852764176768</v>
      </c>
      <c r="V28" s="38">
        <f>+((N28/T28)-1)*100</f>
        <v>-24.676878905649126</v>
      </c>
    </row>
    <row r="29" spans="1:22" ht="15">
      <c r="A29" s="36" t="s">
        <v>9</v>
      </c>
      <c r="B29" s="10" t="s">
        <v>34</v>
      </c>
      <c r="C29" s="10" t="s">
        <v>31</v>
      </c>
      <c r="D29" s="10" t="s">
        <v>107</v>
      </c>
      <c r="E29" s="10" t="s">
        <v>108</v>
      </c>
      <c r="F29" s="10" t="s">
        <v>20</v>
      </c>
      <c r="G29" s="10" t="s">
        <v>109</v>
      </c>
      <c r="H29" s="17" t="s">
        <v>110</v>
      </c>
      <c r="I29" s="42">
        <v>202.17055</v>
      </c>
      <c r="J29" s="40">
        <v>37.254822</v>
      </c>
      <c r="K29" s="41">
        <v>239.425372</v>
      </c>
      <c r="L29" s="40">
        <v>1579.818218</v>
      </c>
      <c r="M29" s="40">
        <v>219.088677</v>
      </c>
      <c r="N29" s="43">
        <v>1798.906895</v>
      </c>
      <c r="O29" s="42">
        <v>123.132</v>
      </c>
      <c r="P29" s="40">
        <v>54.78723</v>
      </c>
      <c r="Q29" s="41">
        <v>177.91923</v>
      </c>
      <c r="R29" s="40">
        <v>544.7614</v>
      </c>
      <c r="S29" s="40">
        <v>100.9425</v>
      </c>
      <c r="T29" s="43">
        <v>645.7039</v>
      </c>
      <c r="U29" s="31">
        <f t="shared" si="2"/>
        <v>34.5696988459314</v>
      </c>
      <c r="V29" s="37" t="s">
        <v>17</v>
      </c>
    </row>
    <row r="30" spans="1:22" ht="15">
      <c r="A30" s="36" t="s">
        <v>9</v>
      </c>
      <c r="B30" s="10" t="s">
        <v>34</v>
      </c>
      <c r="C30" s="10" t="s">
        <v>31</v>
      </c>
      <c r="D30" s="10" t="s">
        <v>111</v>
      </c>
      <c r="E30" s="10" t="s">
        <v>112</v>
      </c>
      <c r="F30" s="10" t="s">
        <v>20</v>
      </c>
      <c r="G30" s="10" t="s">
        <v>113</v>
      </c>
      <c r="H30" s="17" t="s">
        <v>114</v>
      </c>
      <c r="I30" s="42">
        <v>513.073694</v>
      </c>
      <c r="J30" s="40">
        <v>20.293584</v>
      </c>
      <c r="K30" s="41">
        <v>533.367278</v>
      </c>
      <c r="L30" s="40">
        <v>6376.951048</v>
      </c>
      <c r="M30" s="40">
        <v>160.62492</v>
      </c>
      <c r="N30" s="43">
        <v>6537.575968</v>
      </c>
      <c r="O30" s="42">
        <v>861.326406</v>
      </c>
      <c r="P30" s="40">
        <v>21.789256</v>
      </c>
      <c r="Q30" s="41">
        <v>883.115662</v>
      </c>
      <c r="R30" s="40">
        <v>8898.222279</v>
      </c>
      <c r="S30" s="40">
        <v>289.941464</v>
      </c>
      <c r="T30" s="43">
        <v>9188.163743</v>
      </c>
      <c r="U30" s="31">
        <f t="shared" si="2"/>
        <v>-39.60391589114405</v>
      </c>
      <c r="V30" s="38">
        <f>+((N30/T30)-1)*100</f>
        <v>-28.84785087792269</v>
      </c>
    </row>
    <row r="31" spans="1:22" ht="15">
      <c r="A31" s="36" t="s">
        <v>9</v>
      </c>
      <c r="B31" s="10" t="s">
        <v>34</v>
      </c>
      <c r="C31" s="10" t="s">
        <v>31</v>
      </c>
      <c r="D31" s="10" t="s">
        <v>115</v>
      </c>
      <c r="E31" s="10" t="s">
        <v>116</v>
      </c>
      <c r="F31" s="10" t="s">
        <v>38</v>
      </c>
      <c r="G31" s="10" t="s">
        <v>117</v>
      </c>
      <c r="H31" s="17" t="s">
        <v>118</v>
      </c>
      <c r="I31" s="42">
        <v>1430.328</v>
      </c>
      <c r="J31" s="40">
        <v>19.0496</v>
      </c>
      <c r="K31" s="41">
        <v>1449.3776</v>
      </c>
      <c r="L31" s="40">
        <v>11722.038</v>
      </c>
      <c r="M31" s="40">
        <v>219.1958</v>
      </c>
      <c r="N31" s="43">
        <v>11941.2338</v>
      </c>
      <c r="O31" s="42">
        <v>1162.512</v>
      </c>
      <c r="P31" s="40">
        <v>15.1741</v>
      </c>
      <c r="Q31" s="41">
        <v>1177.6861</v>
      </c>
      <c r="R31" s="40">
        <v>13031.155</v>
      </c>
      <c r="S31" s="40">
        <v>201.0472</v>
      </c>
      <c r="T31" s="43">
        <v>13232.2022</v>
      </c>
      <c r="U31" s="31">
        <f t="shared" si="2"/>
        <v>23.069941981993345</v>
      </c>
      <c r="V31" s="38">
        <f>+((N31/T31)-1)*100</f>
        <v>-9.756262642358958</v>
      </c>
    </row>
    <row r="32" spans="1:22" ht="15">
      <c r="A32" s="36" t="s">
        <v>9</v>
      </c>
      <c r="B32" s="10" t="s">
        <v>34</v>
      </c>
      <c r="C32" s="10" t="s">
        <v>31</v>
      </c>
      <c r="D32" s="10" t="s">
        <v>115</v>
      </c>
      <c r="E32" s="10" t="s">
        <v>119</v>
      </c>
      <c r="F32" s="10" t="s">
        <v>38</v>
      </c>
      <c r="G32" s="10" t="s">
        <v>117</v>
      </c>
      <c r="H32" s="17" t="s">
        <v>120</v>
      </c>
      <c r="I32" s="42">
        <v>37.088</v>
      </c>
      <c r="J32" s="40">
        <v>1.7478</v>
      </c>
      <c r="K32" s="41">
        <v>38.8358</v>
      </c>
      <c r="L32" s="40">
        <v>859.308</v>
      </c>
      <c r="M32" s="40">
        <v>52.5204</v>
      </c>
      <c r="N32" s="43">
        <v>911.8284</v>
      </c>
      <c r="O32" s="42">
        <v>181.584</v>
      </c>
      <c r="P32" s="40">
        <v>15.5254</v>
      </c>
      <c r="Q32" s="41">
        <v>197.1094</v>
      </c>
      <c r="R32" s="40">
        <v>1186.204</v>
      </c>
      <c r="S32" s="40">
        <v>106.08896</v>
      </c>
      <c r="T32" s="43">
        <v>1292.29296</v>
      </c>
      <c r="U32" s="31">
        <f t="shared" si="2"/>
        <v>-80.29733741769799</v>
      </c>
      <c r="V32" s="38">
        <f>+((N32/T32)-1)*100</f>
        <v>-29.44104562792016</v>
      </c>
    </row>
    <row r="33" spans="1:22" ht="15">
      <c r="A33" s="36" t="s">
        <v>9</v>
      </c>
      <c r="B33" s="10" t="s">
        <v>34</v>
      </c>
      <c r="C33" s="10" t="s">
        <v>31</v>
      </c>
      <c r="D33" s="10" t="s">
        <v>115</v>
      </c>
      <c r="E33" s="46" t="s">
        <v>121</v>
      </c>
      <c r="F33" s="10" t="s">
        <v>38</v>
      </c>
      <c r="G33" s="10" t="s">
        <v>117</v>
      </c>
      <c r="H33" s="17" t="s">
        <v>120</v>
      </c>
      <c r="I33" s="42">
        <v>1817.312</v>
      </c>
      <c r="J33" s="40">
        <v>87.46</v>
      </c>
      <c r="K33" s="41">
        <v>1904.772</v>
      </c>
      <c r="L33" s="40">
        <v>18202.267</v>
      </c>
      <c r="M33" s="40">
        <v>1106.9318</v>
      </c>
      <c r="N33" s="43">
        <v>19309.1988</v>
      </c>
      <c r="O33" s="42">
        <v>1330.992</v>
      </c>
      <c r="P33" s="40">
        <v>113.2963</v>
      </c>
      <c r="Q33" s="41">
        <v>1444.2883</v>
      </c>
      <c r="R33" s="40">
        <v>18194.645</v>
      </c>
      <c r="S33" s="40">
        <v>1495.84534</v>
      </c>
      <c r="T33" s="43">
        <v>19690.49034</v>
      </c>
      <c r="U33" s="31">
        <f t="shared" si="2"/>
        <v>31.88308733097125</v>
      </c>
      <c r="V33" s="38">
        <f>+((N33/T33)-1)*100</f>
        <v>-1.9364248092158087</v>
      </c>
    </row>
    <row r="34" spans="1:22" ht="15">
      <c r="A34" s="36" t="s">
        <v>9</v>
      </c>
      <c r="B34" s="10" t="s">
        <v>34</v>
      </c>
      <c r="C34" s="10" t="s">
        <v>31</v>
      </c>
      <c r="D34" s="10" t="s">
        <v>122</v>
      </c>
      <c r="E34" s="46" t="s">
        <v>123</v>
      </c>
      <c r="F34" s="10" t="s">
        <v>124</v>
      </c>
      <c r="G34" s="10" t="s">
        <v>125</v>
      </c>
      <c r="H34" s="17" t="s">
        <v>126</v>
      </c>
      <c r="I34" s="42">
        <v>197.511037</v>
      </c>
      <c r="J34" s="40">
        <v>51.630209</v>
      </c>
      <c r="K34" s="41">
        <v>249.141246</v>
      </c>
      <c r="L34" s="40">
        <v>1022.499684</v>
      </c>
      <c r="M34" s="40">
        <v>259.666683</v>
      </c>
      <c r="N34" s="43">
        <v>1282.166368</v>
      </c>
      <c r="O34" s="42">
        <v>0</v>
      </c>
      <c r="P34" s="40">
        <v>0</v>
      </c>
      <c r="Q34" s="41">
        <v>0</v>
      </c>
      <c r="R34" s="40">
        <v>0</v>
      </c>
      <c r="S34" s="40">
        <v>0</v>
      </c>
      <c r="T34" s="43">
        <v>0</v>
      </c>
      <c r="U34" s="30" t="s">
        <v>17</v>
      </c>
      <c r="V34" s="37" t="s">
        <v>17</v>
      </c>
    </row>
    <row r="35" spans="1:22" ht="15">
      <c r="A35" s="36" t="s">
        <v>9</v>
      </c>
      <c r="B35" s="10" t="s">
        <v>34</v>
      </c>
      <c r="C35" s="10" t="s">
        <v>31</v>
      </c>
      <c r="D35" s="10" t="s">
        <v>122</v>
      </c>
      <c r="E35" s="10" t="s">
        <v>123</v>
      </c>
      <c r="F35" s="10" t="s">
        <v>124</v>
      </c>
      <c r="G35" s="10" t="s">
        <v>125</v>
      </c>
      <c r="H35" s="17" t="s">
        <v>126</v>
      </c>
      <c r="I35" s="42">
        <v>0</v>
      </c>
      <c r="J35" s="40">
        <v>0</v>
      </c>
      <c r="K35" s="41">
        <v>0</v>
      </c>
      <c r="L35" s="40">
        <v>772.229968</v>
      </c>
      <c r="M35" s="40">
        <v>176.627557</v>
      </c>
      <c r="N35" s="43">
        <v>948.857525</v>
      </c>
      <c r="O35" s="42">
        <v>191.102538</v>
      </c>
      <c r="P35" s="40">
        <v>42.939104</v>
      </c>
      <c r="Q35" s="41">
        <v>234.041642</v>
      </c>
      <c r="R35" s="40">
        <v>1729.892964</v>
      </c>
      <c r="S35" s="40">
        <v>434.567763</v>
      </c>
      <c r="T35" s="43">
        <v>2164.460727</v>
      </c>
      <c r="U35" s="30" t="s">
        <v>17</v>
      </c>
      <c r="V35" s="38">
        <f>+((N35/T35)-1)*100</f>
        <v>-56.16194310371518</v>
      </c>
    </row>
    <row r="36" spans="1:22" ht="15">
      <c r="A36" s="36" t="s">
        <v>9</v>
      </c>
      <c r="B36" s="10" t="s">
        <v>34</v>
      </c>
      <c r="C36" s="10" t="s">
        <v>31</v>
      </c>
      <c r="D36" s="10" t="s">
        <v>127</v>
      </c>
      <c r="E36" s="10" t="s">
        <v>128</v>
      </c>
      <c r="F36" s="10" t="s">
        <v>48</v>
      </c>
      <c r="G36" s="10" t="s">
        <v>49</v>
      </c>
      <c r="H36" s="17" t="s">
        <v>49</v>
      </c>
      <c r="I36" s="42">
        <v>0</v>
      </c>
      <c r="J36" s="40">
        <v>100.15929</v>
      </c>
      <c r="K36" s="41">
        <v>100.15929</v>
      </c>
      <c r="L36" s="40">
        <v>0</v>
      </c>
      <c r="M36" s="40">
        <v>761.916062</v>
      </c>
      <c r="N36" s="43">
        <v>761.916062</v>
      </c>
      <c r="O36" s="42">
        <v>0</v>
      </c>
      <c r="P36" s="40">
        <v>73.290964</v>
      </c>
      <c r="Q36" s="41">
        <v>73.290964</v>
      </c>
      <c r="R36" s="40">
        <v>0</v>
      </c>
      <c r="S36" s="40">
        <v>840.560349</v>
      </c>
      <c r="T36" s="43">
        <v>840.560349</v>
      </c>
      <c r="U36" s="31">
        <f>+((K36/Q36)-1)*100</f>
        <v>36.65980706707581</v>
      </c>
      <c r="V36" s="38">
        <f>+((N36/T36)-1)*100</f>
        <v>-9.356173782591782</v>
      </c>
    </row>
    <row r="37" spans="1:22" ht="15">
      <c r="A37" s="36" t="s">
        <v>9</v>
      </c>
      <c r="B37" s="10" t="s">
        <v>34</v>
      </c>
      <c r="C37" s="10" t="s">
        <v>35</v>
      </c>
      <c r="D37" s="10" t="s">
        <v>129</v>
      </c>
      <c r="E37" s="10" t="s">
        <v>130</v>
      </c>
      <c r="F37" s="10" t="s">
        <v>38</v>
      </c>
      <c r="G37" s="10" t="s">
        <v>89</v>
      </c>
      <c r="H37" s="17" t="s">
        <v>131</v>
      </c>
      <c r="I37" s="42">
        <v>0</v>
      </c>
      <c r="J37" s="40">
        <v>0</v>
      </c>
      <c r="K37" s="41">
        <v>0</v>
      </c>
      <c r="L37" s="40">
        <v>1051.226426</v>
      </c>
      <c r="M37" s="40">
        <v>213.841203</v>
      </c>
      <c r="N37" s="43">
        <v>1265.067629</v>
      </c>
      <c r="O37" s="42">
        <v>117.568995</v>
      </c>
      <c r="P37" s="40">
        <v>44.684119</v>
      </c>
      <c r="Q37" s="41">
        <v>162.253115</v>
      </c>
      <c r="R37" s="40">
        <v>559.822591</v>
      </c>
      <c r="S37" s="40">
        <v>227.939096</v>
      </c>
      <c r="T37" s="43">
        <v>787.761687</v>
      </c>
      <c r="U37" s="30" t="s">
        <v>17</v>
      </c>
      <c r="V37" s="38">
        <f>+((N37/T37)-1)*100</f>
        <v>60.59014418658821</v>
      </c>
    </row>
    <row r="38" spans="1:22" ht="15">
      <c r="A38" s="36" t="s">
        <v>9</v>
      </c>
      <c r="B38" s="10" t="s">
        <v>34</v>
      </c>
      <c r="C38" s="10" t="s">
        <v>31</v>
      </c>
      <c r="D38" s="10" t="s">
        <v>132</v>
      </c>
      <c r="E38" s="46" t="s">
        <v>133</v>
      </c>
      <c r="F38" s="10" t="s">
        <v>58</v>
      </c>
      <c r="G38" s="10" t="s">
        <v>58</v>
      </c>
      <c r="H38" s="17" t="s">
        <v>134</v>
      </c>
      <c r="I38" s="42">
        <v>4871.024117</v>
      </c>
      <c r="J38" s="40">
        <v>453.94907</v>
      </c>
      <c r="K38" s="41">
        <v>5324.973187</v>
      </c>
      <c r="L38" s="40">
        <v>50162.042331</v>
      </c>
      <c r="M38" s="40">
        <v>2331.817227</v>
      </c>
      <c r="N38" s="43">
        <v>52493.859558</v>
      </c>
      <c r="O38" s="42">
        <v>0</v>
      </c>
      <c r="P38" s="40">
        <v>0</v>
      </c>
      <c r="Q38" s="41">
        <v>0</v>
      </c>
      <c r="R38" s="40">
        <v>0</v>
      </c>
      <c r="S38" s="40">
        <v>0</v>
      </c>
      <c r="T38" s="43">
        <v>0</v>
      </c>
      <c r="U38" s="30" t="s">
        <v>17</v>
      </c>
      <c r="V38" s="37" t="s">
        <v>17</v>
      </c>
    </row>
    <row r="39" spans="1:22" ht="15">
      <c r="A39" s="36" t="s">
        <v>9</v>
      </c>
      <c r="B39" s="10" t="s">
        <v>34</v>
      </c>
      <c r="C39" s="10" t="s">
        <v>31</v>
      </c>
      <c r="D39" s="10" t="s">
        <v>135</v>
      </c>
      <c r="E39" s="46" t="s">
        <v>138</v>
      </c>
      <c r="F39" s="10" t="s">
        <v>58</v>
      </c>
      <c r="G39" s="10" t="s">
        <v>58</v>
      </c>
      <c r="H39" s="17" t="s">
        <v>137</v>
      </c>
      <c r="I39" s="42">
        <v>8357.70925</v>
      </c>
      <c r="J39" s="40">
        <v>182.25685</v>
      </c>
      <c r="K39" s="41">
        <v>8539.9661</v>
      </c>
      <c r="L39" s="40">
        <v>93689.74947</v>
      </c>
      <c r="M39" s="40">
        <v>1791.90884</v>
      </c>
      <c r="N39" s="43">
        <v>95481.65831</v>
      </c>
      <c r="O39" s="42">
        <v>2271.930895</v>
      </c>
      <c r="P39" s="40">
        <v>51.383682</v>
      </c>
      <c r="Q39" s="41">
        <v>2323.314578</v>
      </c>
      <c r="R39" s="40">
        <v>45841.396829</v>
      </c>
      <c r="S39" s="40">
        <v>797.897233</v>
      </c>
      <c r="T39" s="43">
        <v>46639.294061</v>
      </c>
      <c r="U39" s="30" t="s">
        <v>17</v>
      </c>
      <c r="V39" s="37" t="s">
        <v>17</v>
      </c>
    </row>
    <row r="40" spans="1:22" ht="15">
      <c r="A40" s="36" t="s">
        <v>9</v>
      </c>
      <c r="B40" s="10" t="s">
        <v>34</v>
      </c>
      <c r="C40" s="10" t="s">
        <v>31</v>
      </c>
      <c r="D40" s="10" t="s">
        <v>135</v>
      </c>
      <c r="E40" s="10" t="s">
        <v>197</v>
      </c>
      <c r="F40" s="10" t="s">
        <v>58</v>
      </c>
      <c r="G40" s="10" t="s">
        <v>58</v>
      </c>
      <c r="H40" s="17" t="s">
        <v>137</v>
      </c>
      <c r="I40" s="42">
        <v>0</v>
      </c>
      <c r="J40" s="40">
        <v>0</v>
      </c>
      <c r="K40" s="41">
        <v>0</v>
      </c>
      <c r="L40" s="40">
        <v>0</v>
      </c>
      <c r="M40" s="40">
        <v>0</v>
      </c>
      <c r="N40" s="43">
        <v>0</v>
      </c>
      <c r="O40" s="42">
        <v>2523.747315</v>
      </c>
      <c r="P40" s="40">
        <v>41.990768</v>
      </c>
      <c r="Q40" s="41">
        <v>2565.738083</v>
      </c>
      <c r="R40" s="40">
        <v>8651.121019</v>
      </c>
      <c r="S40" s="40">
        <v>183.637478</v>
      </c>
      <c r="T40" s="43">
        <v>8834.758498</v>
      </c>
      <c r="U40" s="30" t="s">
        <v>17</v>
      </c>
      <c r="V40" s="37" t="s">
        <v>17</v>
      </c>
    </row>
    <row r="41" spans="1:22" ht="15">
      <c r="A41" s="36" t="s">
        <v>9</v>
      </c>
      <c r="B41" s="10" t="s">
        <v>34</v>
      </c>
      <c r="C41" s="10" t="s">
        <v>31</v>
      </c>
      <c r="D41" s="10" t="s">
        <v>135</v>
      </c>
      <c r="E41" s="10" t="s">
        <v>136</v>
      </c>
      <c r="F41" s="10" t="s">
        <v>58</v>
      </c>
      <c r="G41" s="10" t="s">
        <v>58</v>
      </c>
      <c r="H41" s="17" t="s">
        <v>137</v>
      </c>
      <c r="I41" s="42">
        <v>0</v>
      </c>
      <c r="J41" s="40">
        <v>0</v>
      </c>
      <c r="K41" s="41">
        <v>0</v>
      </c>
      <c r="L41" s="40">
        <v>0</v>
      </c>
      <c r="M41" s="40">
        <v>0</v>
      </c>
      <c r="N41" s="43">
        <v>0</v>
      </c>
      <c r="O41" s="42">
        <v>503.834175</v>
      </c>
      <c r="P41" s="40">
        <v>9.4966</v>
      </c>
      <c r="Q41" s="41">
        <v>513.330775</v>
      </c>
      <c r="R41" s="40">
        <v>7608.772732</v>
      </c>
      <c r="S41" s="40">
        <v>138.377486</v>
      </c>
      <c r="T41" s="43">
        <v>7747.150217</v>
      </c>
      <c r="U41" s="30" t="s">
        <v>17</v>
      </c>
      <c r="V41" s="37" t="s">
        <v>17</v>
      </c>
    </row>
    <row r="42" spans="1:22" ht="15">
      <c r="A42" s="36" t="s">
        <v>9</v>
      </c>
      <c r="B42" s="10" t="s">
        <v>34</v>
      </c>
      <c r="C42" s="10" t="s">
        <v>31</v>
      </c>
      <c r="D42" s="10" t="s">
        <v>135</v>
      </c>
      <c r="E42" s="46" t="s">
        <v>139</v>
      </c>
      <c r="F42" s="10" t="s">
        <v>58</v>
      </c>
      <c r="G42" s="10" t="s">
        <v>58</v>
      </c>
      <c r="H42" s="17" t="s">
        <v>137</v>
      </c>
      <c r="I42" s="42">
        <v>0</v>
      </c>
      <c r="J42" s="40">
        <v>0</v>
      </c>
      <c r="K42" s="41">
        <v>0</v>
      </c>
      <c r="L42" s="40">
        <v>0</v>
      </c>
      <c r="M42" s="40">
        <v>0</v>
      </c>
      <c r="N42" s="43">
        <v>0</v>
      </c>
      <c r="O42" s="42">
        <v>1665.431132</v>
      </c>
      <c r="P42" s="40">
        <v>22.064575</v>
      </c>
      <c r="Q42" s="41">
        <v>1687.495707</v>
      </c>
      <c r="R42" s="40">
        <v>20741.245128</v>
      </c>
      <c r="S42" s="40">
        <v>391.243443</v>
      </c>
      <c r="T42" s="43">
        <v>21132.488571</v>
      </c>
      <c r="U42" s="30" t="s">
        <v>17</v>
      </c>
      <c r="V42" s="37" t="s">
        <v>17</v>
      </c>
    </row>
    <row r="43" spans="1:22" ht="15">
      <c r="A43" s="36" t="s">
        <v>9</v>
      </c>
      <c r="B43" s="10" t="s">
        <v>34</v>
      </c>
      <c r="C43" s="10" t="s">
        <v>31</v>
      </c>
      <c r="D43" s="10" t="s">
        <v>135</v>
      </c>
      <c r="E43" s="47" t="s">
        <v>140</v>
      </c>
      <c r="F43" s="10" t="s">
        <v>58</v>
      </c>
      <c r="G43" s="10" t="s">
        <v>58</v>
      </c>
      <c r="H43" s="17" t="s">
        <v>137</v>
      </c>
      <c r="I43" s="42">
        <v>0</v>
      </c>
      <c r="J43" s="40">
        <v>0</v>
      </c>
      <c r="K43" s="41">
        <v>0</v>
      </c>
      <c r="L43" s="40">
        <v>0</v>
      </c>
      <c r="M43" s="40">
        <v>0</v>
      </c>
      <c r="N43" s="43">
        <v>0</v>
      </c>
      <c r="O43" s="42">
        <v>23.86362</v>
      </c>
      <c r="P43" s="40">
        <v>1.02785</v>
      </c>
      <c r="Q43" s="41">
        <v>24.89147</v>
      </c>
      <c r="R43" s="40">
        <v>201.01848</v>
      </c>
      <c r="S43" s="40">
        <v>10.45804</v>
      </c>
      <c r="T43" s="43">
        <v>211.47652</v>
      </c>
      <c r="U43" s="30" t="s">
        <v>17</v>
      </c>
      <c r="V43" s="37" t="s">
        <v>17</v>
      </c>
    </row>
    <row r="44" spans="1:22" ht="15">
      <c r="A44" s="36" t="s">
        <v>9</v>
      </c>
      <c r="B44" s="10" t="s">
        <v>34</v>
      </c>
      <c r="C44" s="10" t="s">
        <v>31</v>
      </c>
      <c r="D44" s="10" t="s">
        <v>135</v>
      </c>
      <c r="E44" s="47" t="s">
        <v>209</v>
      </c>
      <c r="F44" s="10" t="s">
        <v>58</v>
      </c>
      <c r="G44" s="10" t="s">
        <v>58</v>
      </c>
      <c r="H44" s="17" t="s">
        <v>137</v>
      </c>
      <c r="I44" s="42">
        <v>0</v>
      </c>
      <c r="J44" s="40">
        <v>0</v>
      </c>
      <c r="K44" s="41">
        <v>0</v>
      </c>
      <c r="L44" s="40">
        <v>0</v>
      </c>
      <c r="M44" s="40">
        <v>0</v>
      </c>
      <c r="N44" s="43">
        <v>0</v>
      </c>
      <c r="O44" s="42">
        <v>74.078625</v>
      </c>
      <c r="P44" s="40">
        <v>3.470322</v>
      </c>
      <c r="Q44" s="41">
        <v>77.548947</v>
      </c>
      <c r="R44" s="40">
        <v>74.078625</v>
      </c>
      <c r="S44" s="40">
        <v>3.470322</v>
      </c>
      <c r="T44" s="43">
        <v>77.548947</v>
      </c>
      <c r="U44" s="30" t="s">
        <v>17</v>
      </c>
      <c r="V44" s="37" t="s">
        <v>17</v>
      </c>
    </row>
    <row r="45" spans="1:22" ht="15">
      <c r="A45" s="36" t="s">
        <v>9</v>
      </c>
      <c r="B45" s="10" t="s">
        <v>34</v>
      </c>
      <c r="C45" s="10" t="s">
        <v>31</v>
      </c>
      <c r="D45" s="10" t="s">
        <v>135</v>
      </c>
      <c r="E45" s="47" t="s">
        <v>141</v>
      </c>
      <c r="F45" s="10" t="s">
        <v>58</v>
      </c>
      <c r="G45" s="10" t="s">
        <v>58</v>
      </c>
      <c r="H45" s="17" t="s">
        <v>137</v>
      </c>
      <c r="I45" s="42">
        <v>0</v>
      </c>
      <c r="J45" s="40">
        <v>0</v>
      </c>
      <c r="K45" s="41">
        <v>0</v>
      </c>
      <c r="L45" s="40">
        <v>0</v>
      </c>
      <c r="M45" s="40">
        <v>0</v>
      </c>
      <c r="N45" s="43">
        <v>0</v>
      </c>
      <c r="O45" s="42">
        <v>0</v>
      </c>
      <c r="P45" s="40">
        <v>0</v>
      </c>
      <c r="Q45" s="41">
        <v>0</v>
      </c>
      <c r="R45" s="40">
        <v>5843.1781</v>
      </c>
      <c r="S45" s="40">
        <v>42.057464</v>
      </c>
      <c r="T45" s="43">
        <v>5885.235563</v>
      </c>
      <c r="U45" s="30" t="s">
        <v>17</v>
      </c>
      <c r="V45" s="37" t="s">
        <v>17</v>
      </c>
    </row>
    <row r="46" spans="1:22" ht="15">
      <c r="A46" s="36" t="s">
        <v>9</v>
      </c>
      <c r="B46" s="10" t="s">
        <v>34</v>
      </c>
      <c r="C46" s="10" t="s">
        <v>31</v>
      </c>
      <c r="D46" s="10" t="s">
        <v>135</v>
      </c>
      <c r="E46" s="47" t="s">
        <v>142</v>
      </c>
      <c r="F46" s="10" t="s">
        <v>58</v>
      </c>
      <c r="G46" s="10" t="s">
        <v>58</v>
      </c>
      <c r="H46" s="17" t="s">
        <v>137</v>
      </c>
      <c r="I46" s="42">
        <v>0</v>
      </c>
      <c r="J46" s="40">
        <v>0</v>
      </c>
      <c r="K46" s="41">
        <v>0</v>
      </c>
      <c r="L46" s="40">
        <v>0</v>
      </c>
      <c r="M46" s="40">
        <v>0</v>
      </c>
      <c r="N46" s="43">
        <v>0</v>
      </c>
      <c r="O46" s="42">
        <v>1334.36259</v>
      </c>
      <c r="P46" s="40">
        <v>40.35786</v>
      </c>
      <c r="Q46" s="41">
        <v>1374.72045</v>
      </c>
      <c r="R46" s="40">
        <v>5150.911746</v>
      </c>
      <c r="S46" s="40">
        <v>182.797295</v>
      </c>
      <c r="T46" s="43">
        <v>5333.709041</v>
      </c>
      <c r="U46" s="30" t="s">
        <v>17</v>
      </c>
      <c r="V46" s="37" t="s">
        <v>17</v>
      </c>
    </row>
    <row r="47" spans="1:22" ht="15">
      <c r="A47" s="36" t="s">
        <v>9</v>
      </c>
      <c r="B47" s="10" t="s">
        <v>34</v>
      </c>
      <c r="C47" s="10" t="s">
        <v>31</v>
      </c>
      <c r="D47" s="10" t="s">
        <v>143</v>
      </c>
      <c r="E47" s="48" t="s">
        <v>215</v>
      </c>
      <c r="F47" s="10" t="s">
        <v>58</v>
      </c>
      <c r="G47" s="10" t="s">
        <v>58</v>
      </c>
      <c r="H47" s="17" t="s">
        <v>144</v>
      </c>
      <c r="I47" s="42">
        <v>0</v>
      </c>
      <c r="J47" s="40">
        <v>0</v>
      </c>
      <c r="K47" s="41">
        <v>0</v>
      </c>
      <c r="L47" s="40">
        <v>0</v>
      </c>
      <c r="M47" s="40">
        <v>0</v>
      </c>
      <c r="N47" s="43">
        <v>0</v>
      </c>
      <c r="O47" s="42">
        <v>0</v>
      </c>
      <c r="P47" s="40">
        <v>0</v>
      </c>
      <c r="Q47" s="41">
        <v>0</v>
      </c>
      <c r="R47" s="40">
        <v>113.598954</v>
      </c>
      <c r="S47" s="40">
        <v>44.761033</v>
      </c>
      <c r="T47" s="43">
        <v>158.359987</v>
      </c>
      <c r="U47" s="30" t="s">
        <v>17</v>
      </c>
      <c r="V47" s="37" t="s">
        <v>17</v>
      </c>
    </row>
    <row r="48" spans="1:22" ht="15">
      <c r="A48" s="36" t="s">
        <v>9</v>
      </c>
      <c r="B48" s="10" t="s">
        <v>34</v>
      </c>
      <c r="C48" s="10" t="s">
        <v>31</v>
      </c>
      <c r="D48" s="10" t="s">
        <v>145</v>
      </c>
      <c r="E48" s="48" t="s">
        <v>216</v>
      </c>
      <c r="F48" s="10" t="s">
        <v>20</v>
      </c>
      <c r="G48" s="10" t="s">
        <v>146</v>
      </c>
      <c r="H48" s="17" t="s">
        <v>146</v>
      </c>
      <c r="I48" s="42">
        <v>7335.4125</v>
      </c>
      <c r="J48" s="40">
        <v>57.259</v>
      </c>
      <c r="K48" s="41">
        <v>7392.6715</v>
      </c>
      <c r="L48" s="40">
        <v>113014.7235</v>
      </c>
      <c r="M48" s="40">
        <v>733.8572</v>
      </c>
      <c r="N48" s="43">
        <v>113748.5807</v>
      </c>
      <c r="O48" s="42">
        <v>10875.7855</v>
      </c>
      <c r="P48" s="40">
        <v>91.8328</v>
      </c>
      <c r="Q48" s="41">
        <v>10967.6183</v>
      </c>
      <c r="R48" s="40">
        <v>87179.812365</v>
      </c>
      <c r="S48" s="40">
        <v>713.143288</v>
      </c>
      <c r="T48" s="43">
        <v>87892.955653</v>
      </c>
      <c r="U48" s="31">
        <f>+((K48/Q48)-1)*100</f>
        <v>-32.59547061370653</v>
      </c>
      <c r="V48" s="38">
        <f>+((N48/T48)-1)*100</f>
        <v>29.417175534610095</v>
      </c>
    </row>
    <row r="49" spans="1:22" ht="15">
      <c r="A49" s="36" t="s">
        <v>9</v>
      </c>
      <c r="B49" s="10" t="s">
        <v>34</v>
      </c>
      <c r="C49" s="10" t="s">
        <v>31</v>
      </c>
      <c r="D49" s="10" t="s">
        <v>145</v>
      </c>
      <c r="E49" s="10" t="s">
        <v>147</v>
      </c>
      <c r="F49" s="10" t="s">
        <v>20</v>
      </c>
      <c r="G49" s="10" t="s">
        <v>109</v>
      </c>
      <c r="H49" s="17" t="s">
        <v>148</v>
      </c>
      <c r="I49" s="42">
        <v>1911.9233</v>
      </c>
      <c r="J49" s="40">
        <v>139.66</v>
      </c>
      <c r="K49" s="41">
        <v>2051.5833</v>
      </c>
      <c r="L49" s="40">
        <v>20594.7765</v>
      </c>
      <c r="M49" s="40">
        <v>1475.1293</v>
      </c>
      <c r="N49" s="43">
        <v>22069.9058</v>
      </c>
      <c r="O49" s="42">
        <v>2042.03</v>
      </c>
      <c r="P49" s="40">
        <v>154.0799</v>
      </c>
      <c r="Q49" s="41">
        <v>2196.1099</v>
      </c>
      <c r="R49" s="40">
        <v>23467.2617</v>
      </c>
      <c r="S49" s="40">
        <v>1625.983</v>
      </c>
      <c r="T49" s="43">
        <v>25093.2447</v>
      </c>
      <c r="U49" s="31">
        <f>+((K49/Q49)-1)*100</f>
        <v>-6.58102766168488</v>
      </c>
      <c r="V49" s="38">
        <f>+((N49/T49)-1)*100</f>
        <v>-12.048417556777736</v>
      </c>
    </row>
    <row r="50" spans="1:22" ht="15">
      <c r="A50" s="36" t="s">
        <v>9</v>
      </c>
      <c r="B50" s="10" t="s">
        <v>34</v>
      </c>
      <c r="C50" s="10" t="s">
        <v>31</v>
      </c>
      <c r="D50" s="10" t="s">
        <v>145</v>
      </c>
      <c r="E50" s="10" t="s">
        <v>149</v>
      </c>
      <c r="F50" s="10" t="s">
        <v>20</v>
      </c>
      <c r="G50" s="10" t="s">
        <v>109</v>
      </c>
      <c r="H50" s="17" t="s">
        <v>148</v>
      </c>
      <c r="I50" s="42">
        <v>12.2738</v>
      </c>
      <c r="J50" s="40">
        <v>0.856</v>
      </c>
      <c r="K50" s="41">
        <v>13.1298</v>
      </c>
      <c r="L50" s="40">
        <v>671.7255</v>
      </c>
      <c r="M50" s="40">
        <v>47.87504</v>
      </c>
      <c r="N50" s="43">
        <v>719.60054</v>
      </c>
      <c r="O50" s="42">
        <v>0</v>
      </c>
      <c r="P50" s="40">
        <v>0</v>
      </c>
      <c r="Q50" s="41">
        <v>0</v>
      </c>
      <c r="R50" s="40">
        <v>0</v>
      </c>
      <c r="S50" s="40">
        <v>0</v>
      </c>
      <c r="T50" s="43">
        <v>0</v>
      </c>
      <c r="U50" s="30" t="s">
        <v>17</v>
      </c>
      <c r="V50" s="37" t="s">
        <v>17</v>
      </c>
    </row>
    <row r="51" spans="1:22" ht="15">
      <c r="A51" s="36" t="s">
        <v>9</v>
      </c>
      <c r="B51" s="10" t="s">
        <v>34</v>
      </c>
      <c r="C51" s="10" t="s">
        <v>31</v>
      </c>
      <c r="D51" s="10" t="s">
        <v>153</v>
      </c>
      <c r="E51" s="10" t="s">
        <v>154</v>
      </c>
      <c r="F51" s="10" t="s">
        <v>20</v>
      </c>
      <c r="G51" s="10" t="s">
        <v>155</v>
      </c>
      <c r="H51" s="17" t="s">
        <v>155</v>
      </c>
      <c r="I51" s="42">
        <v>1937.557295</v>
      </c>
      <c r="J51" s="40">
        <v>48.070473</v>
      </c>
      <c r="K51" s="41">
        <v>1985.627768</v>
      </c>
      <c r="L51" s="40">
        <v>23626.441617</v>
      </c>
      <c r="M51" s="40">
        <v>691.332188</v>
      </c>
      <c r="N51" s="43">
        <v>24317.773805</v>
      </c>
      <c r="O51" s="42">
        <v>2708.99496</v>
      </c>
      <c r="P51" s="40">
        <v>42.467971</v>
      </c>
      <c r="Q51" s="41">
        <v>2751.462932</v>
      </c>
      <c r="R51" s="40">
        <v>24498.692563</v>
      </c>
      <c r="S51" s="40">
        <v>682.784421</v>
      </c>
      <c r="T51" s="43">
        <v>25181.476984</v>
      </c>
      <c r="U51" s="31">
        <f>+((K51/Q51)-1)*100</f>
        <v>-27.833744554331496</v>
      </c>
      <c r="V51" s="38">
        <f aca="true" t="shared" si="3" ref="V51:V59">+((N51/T51)-1)*100</f>
        <v>-3.429914693045155</v>
      </c>
    </row>
    <row r="52" spans="1:22" ht="15">
      <c r="A52" s="36" t="s">
        <v>9</v>
      </c>
      <c r="B52" s="10" t="s">
        <v>34</v>
      </c>
      <c r="C52" s="10" t="s">
        <v>31</v>
      </c>
      <c r="D52" s="10" t="s">
        <v>150</v>
      </c>
      <c r="E52" s="10" t="s">
        <v>151</v>
      </c>
      <c r="F52" s="10" t="s">
        <v>75</v>
      </c>
      <c r="G52" s="10" t="s">
        <v>152</v>
      </c>
      <c r="H52" s="17" t="s">
        <v>152</v>
      </c>
      <c r="I52" s="42">
        <v>860.221505</v>
      </c>
      <c r="J52" s="40">
        <v>33.709706</v>
      </c>
      <c r="K52" s="41">
        <v>893.931211</v>
      </c>
      <c r="L52" s="40">
        <v>9772.071753</v>
      </c>
      <c r="M52" s="40">
        <v>551.861195</v>
      </c>
      <c r="N52" s="43">
        <v>10323.932948</v>
      </c>
      <c r="O52" s="42">
        <v>926.484527</v>
      </c>
      <c r="P52" s="40">
        <v>61.128939</v>
      </c>
      <c r="Q52" s="41">
        <v>987.613466</v>
      </c>
      <c r="R52" s="40">
        <v>10926.574303</v>
      </c>
      <c r="S52" s="40">
        <v>620.630648</v>
      </c>
      <c r="T52" s="43">
        <v>11547.204951</v>
      </c>
      <c r="U52" s="31">
        <f>+((K52/Q52)-1)*100</f>
        <v>-9.485720701989708</v>
      </c>
      <c r="V52" s="38">
        <f t="shared" si="3"/>
        <v>-10.59366321279388</v>
      </c>
    </row>
    <row r="53" spans="1:22" ht="15">
      <c r="A53" s="36" t="s">
        <v>9</v>
      </c>
      <c r="B53" s="10" t="s">
        <v>34</v>
      </c>
      <c r="C53" s="10" t="s">
        <v>31</v>
      </c>
      <c r="D53" s="10" t="s">
        <v>156</v>
      </c>
      <c r="E53" s="10" t="s">
        <v>157</v>
      </c>
      <c r="F53" s="10" t="s">
        <v>38</v>
      </c>
      <c r="G53" s="10" t="s">
        <v>71</v>
      </c>
      <c r="H53" s="17" t="s">
        <v>72</v>
      </c>
      <c r="I53" s="42">
        <v>820.837696</v>
      </c>
      <c r="J53" s="40">
        <v>29.789244</v>
      </c>
      <c r="K53" s="41">
        <v>850.62694</v>
      </c>
      <c r="L53" s="40">
        <v>9231.185803</v>
      </c>
      <c r="M53" s="40">
        <v>289.741005</v>
      </c>
      <c r="N53" s="43">
        <v>9520.926808</v>
      </c>
      <c r="O53" s="42">
        <v>0</v>
      </c>
      <c r="P53" s="40">
        <v>0</v>
      </c>
      <c r="Q53" s="41">
        <v>0</v>
      </c>
      <c r="R53" s="40">
        <v>8448.57882</v>
      </c>
      <c r="S53" s="40">
        <v>275.153573</v>
      </c>
      <c r="T53" s="43">
        <v>8723.732393</v>
      </c>
      <c r="U53" s="30" t="s">
        <v>17</v>
      </c>
      <c r="V53" s="38">
        <f t="shared" si="3"/>
        <v>9.13822638163082</v>
      </c>
    </row>
    <row r="54" spans="1:22" ht="15">
      <c r="A54" s="36" t="s">
        <v>9</v>
      </c>
      <c r="B54" s="10" t="s">
        <v>34</v>
      </c>
      <c r="C54" s="10" t="s">
        <v>31</v>
      </c>
      <c r="D54" s="10" t="s">
        <v>162</v>
      </c>
      <c r="E54" s="10" t="s">
        <v>163</v>
      </c>
      <c r="F54" s="10" t="s">
        <v>38</v>
      </c>
      <c r="G54" s="10" t="s">
        <v>164</v>
      </c>
      <c r="H54" s="17" t="s">
        <v>165</v>
      </c>
      <c r="I54" s="42">
        <v>106.305559</v>
      </c>
      <c r="J54" s="40">
        <v>15.694737</v>
      </c>
      <c r="K54" s="41">
        <v>122.000296</v>
      </c>
      <c r="L54" s="40">
        <v>1786.195884</v>
      </c>
      <c r="M54" s="40">
        <v>211.697485</v>
      </c>
      <c r="N54" s="43">
        <v>1997.89337</v>
      </c>
      <c r="O54" s="42">
        <v>116.241081</v>
      </c>
      <c r="P54" s="40">
        <v>12.684199</v>
      </c>
      <c r="Q54" s="41">
        <v>128.925279</v>
      </c>
      <c r="R54" s="40">
        <v>1042.069849</v>
      </c>
      <c r="S54" s="40">
        <v>145.427973</v>
      </c>
      <c r="T54" s="43">
        <v>1187.497823</v>
      </c>
      <c r="U54" s="31">
        <f>+((K54/Q54)-1)*100</f>
        <v>-5.371315116564523</v>
      </c>
      <c r="V54" s="38">
        <f t="shared" si="3"/>
        <v>68.24396064598093</v>
      </c>
    </row>
    <row r="55" spans="1:22" ht="15">
      <c r="A55" s="36" t="s">
        <v>9</v>
      </c>
      <c r="B55" s="10" t="s">
        <v>34</v>
      </c>
      <c r="C55" s="10" t="s">
        <v>35</v>
      </c>
      <c r="D55" s="10" t="s">
        <v>158</v>
      </c>
      <c r="E55" s="10" t="s">
        <v>159</v>
      </c>
      <c r="F55" s="10" t="s">
        <v>38</v>
      </c>
      <c r="G55" s="10" t="s">
        <v>39</v>
      </c>
      <c r="H55" s="17" t="s">
        <v>40</v>
      </c>
      <c r="I55" s="42">
        <v>98.89</v>
      </c>
      <c r="J55" s="40">
        <v>6.6948</v>
      </c>
      <c r="K55" s="41">
        <v>105.5848</v>
      </c>
      <c r="L55" s="40">
        <v>1374.056788</v>
      </c>
      <c r="M55" s="40">
        <v>78.375255</v>
      </c>
      <c r="N55" s="43">
        <v>1452.432043</v>
      </c>
      <c r="O55" s="42">
        <v>214.5535</v>
      </c>
      <c r="P55" s="40">
        <v>21.8418</v>
      </c>
      <c r="Q55" s="41">
        <v>236.3953</v>
      </c>
      <c r="R55" s="40">
        <v>1939.563976</v>
      </c>
      <c r="S55" s="40">
        <v>176.708213</v>
      </c>
      <c r="T55" s="43">
        <v>2116.272189</v>
      </c>
      <c r="U55" s="31">
        <f>+((K55/Q55)-1)*100</f>
        <v>-55.335491018645456</v>
      </c>
      <c r="V55" s="38">
        <f t="shared" si="3"/>
        <v>-31.368372624774864</v>
      </c>
    </row>
    <row r="56" spans="1:22" ht="15">
      <c r="A56" s="36" t="s">
        <v>9</v>
      </c>
      <c r="B56" s="10" t="s">
        <v>34</v>
      </c>
      <c r="C56" s="10" t="s">
        <v>35</v>
      </c>
      <c r="D56" s="10" t="s">
        <v>160</v>
      </c>
      <c r="E56" s="46" t="s">
        <v>161</v>
      </c>
      <c r="F56" s="10" t="s">
        <v>38</v>
      </c>
      <c r="G56" s="10" t="s">
        <v>89</v>
      </c>
      <c r="H56" s="17" t="s">
        <v>131</v>
      </c>
      <c r="I56" s="42">
        <v>246.499008</v>
      </c>
      <c r="J56" s="40">
        <v>17.570362</v>
      </c>
      <c r="K56" s="41">
        <v>264.06937</v>
      </c>
      <c r="L56" s="40">
        <v>340.556758</v>
      </c>
      <c r="M56" s="40">
        <v>28.881937</v>
      </c>
      <c r="N56" s="43">
        <v>369.438695</v>
      </c>
      <c r="O56" s="42">
        <v>0</v>
      </c>
      <c r="P56" s="40">
        <v>0</v>
      </c>
      <c r="Q56" s="41">
        <v>0</v>
      </c>
      <c r="R56" s="40">
        <v>249.59593</v>
      </c>
      <c r="S56" s="40">
        <v>21.272437</v>
      </c>
      <c r="T56" s="43">
        <v>270.868366</v>
      </c>
      <c r="U56" s="30" t="s">
        <v>17</v>
      </c>
      <c r="V56" s="38">
        <f t="shared" si="3"/>
        <v>36.39049123957135</v>
      </c>
    </row>
    <row r="57" spans="1:22" ht="15">
      <c r="A57" s="36" t="s">
        <v>9</v>
      </c>
      <c r="B57" s="10" t="s">
        <v>34</v>
      </c>
      <c r="C57" s="10" t="s">
        <v>35</v>
      </c>
      <c r="D57" s="10" t="s">
        <v>166</v>
      </c>
      <c r="E57" s="10" t="s">
        <v>39</v>
      </c>
      <c r="F57" s="10" t="s">
        <v>38</v>
      </c>
      <c r="G57" s="10" t="s">
        <v>39</v>
      </c>
      <c r="H57" s="17" t="s">
        <v>167</v>
      </c>
      <c r="I57" s="42">
        <v>0</v>
      </c>
      <c r="J57" s="40">
        <v>0</v>
      </c>
      <c r="K57" s="41">
        <v>0</v>
      </c>
      <c r="L57" s="40">
        <v>363.83212</v>
      </c>
      <c r="M57" s="40">
        <v>0</v>
      </c>
      <c r="N57" s="43">
        <v>363.83212</v>
      </c>
      <c r="O57" s="42">
        <v>0</v>
      </c>
      <c r="P57" s="40">
        <v>0</v>
      </c>
      <c r="Q57" s="41">
        <v>0</v>
      </c>
      <c r="R57" s="40">
        <v>756.609255</v>
      </c>
      <c r="S57" s="40">
        <v>0</v>
      </c>
      <c r="T57" s="43">
        <v>756.609255</v>
      </c>
      <c r="U57" s="30" t="s">
        <v>17</v>
      </c>
      <c r="V57" s="38">
        <f t="shared" si="3"/>
        <v>-51.91281132293313</v>
      </c>
    </row>
    <row r="58" spans="1:22" ht="15">
      <c r="A58" s="36" t="s">
        <v>9</v>
      </c>
      <c r="B58" s="10" t="s">
        <v>34</v>
      </c>
      <c r="C58" s="10" t="s">
        <v>31</v>
      </c>
      <c r="D58" s="10" t="s">
        <v>168</v>
      </c>
      <c r="E58" s="10" t="s">
        <v>169</v>
      </c>
      <c r="F58" s="10" t="s">
        <v>58</v>
      </c>
      <c r="G58" s="10" t="s">
        <v>58</v>
      </c>
      <c r="H58" s="17" t="s">
        <v>137</v>
      </c>
      <c r="I58" s="42">
        <v>790.737792</v>
      </c>
      <c r="J58" s="40">
        <v>142.649103</v>
      </c>
      <c r="K58" s="41">
        <v>933.386895</v>
      </c>
      <c r="L58" s="40">
        <v>8244.869786</v>
      </c>
      <c r="M58" s="40">
        <v>1356.742256</v>
      </c>
      <c r="N58" s="43">
        <v>9601.612042</v>
      </c>
      <c r="O58" s="42">
        <v>892.03835</v>
      </c>
      <c r="P58" s="40">
        <v>171.162095</v>
      </c>
      <c r="Q58" s="41">
        <v>1063.200445</v>
      </c>
      <c r="R58" s="40">
        <v>9420.787086</v>
      </c>
      <c r="S58" s="40">
        <v>1026.760935</v>
      </c>
      <c r="T58" s="43">
        <v>10447.548021</v>
      </c>
      <c r="U58" s="31">
        <f>+((K58/Q58)-1)*100</f>
        <v>-12.209696733149878</v>
      </c>
      <c r="V58" s="38">
        <f t="shared" si="3"/>
        <v>-8.096981007406079</v>
      </c>
    </row>
    <row r="59" spans="1:22" ht="15">
      <c r="A59" s="36" t="s">
        <v>9</v>
      </c>
      <c r="B59" s="10" t="s">
        <v>34</v>
      </c>
      <c r="C59" s="10" t="s">
        <v>31</v>
      </c>
      <c r="D59" s="10" t="s">
        <v>168</v>
      </c>
      <c r="E59" s="10" t="s">
        <v>170</v>
      </c>
      <c r="F59" s="10" t="s">
        <v>171</v>
      </c>
      <c r="G59" s="10" t="s">
        <v>172</v>
      </c>
      <c r="H59" s="17" t="s">
        <v>170</v>
      </c>
      <c r="I59" s="42">
        <v>608.491083</v>
      </c>
      <c r="J59" s="40">
        <v>45.125823</v>
      </c>
      <c r="K59" s="41">
        <v>653.616906</v>
      </c>
      <c r="L59" s="40">
        <v>7170.779009</v>
      </c>
      <c r="M59" s="40">
        <v>550.391015</v>
      </c>
      <c r="N59" s="43">
        <v>7721.170023</v>
      </c>
      <c r="O59" s="42">
        <v>891.46571</v>
      </c>
      <c r="P59" s="40">
        <v>62.107964</v>
      </c>
      <c r="Q59" s="41">
        <v>953.573675</v>
      </c>
      <c r="R59" s="40">
        <v>9170.752611</v>
      </c>
      <c r="S59" s="40">
        <v>647.510486</v>
      </c>
      <c r="T59" s="43">
        <v>9818.263097</v>
      </c>
      <c r="U59" s="31">
        <f>+((K59/Q59)-1)*100</f>
        <v>-31.456066464922074</v>
      </c>
      <c r="V59" s="38">
        <f t="shared" si="3"/>
        <v>-21.3591044900882</v>
      </c>
    </row>
    <row r="60" spans="1:22" ht="15">
      <c r="A60" s="36" t="s">
        <v>9</v>
      </c>
      <c r="B60" s="10" t="s">
        <v>34</v>
      </c>
      <c r="C60" s="10" t="s">
        <v>35</v>
      </c>
      <c r="D60" s="10" t="s">
        <v>198</v>
      </c>
      <c r="E60" s="10" t="s">
        <v>177</v>
      </c>
      <c r="F60" s="10" t="s">
        <v>38</v>
      </c>
      <c r="G60" s="10" t="s">
        <v>117</v>
      </c>
      <c r="H60" s="17" t="s">
        <v>177</v>
      </c>
      <c r="I60" s="42">
        <v>0</v>
      </c>
      <c r="J60" s="40">
        <v>0</v>
      </c>
      <c r="K60" s="41">
        <v>0</v>
      </c>
      <c r="L60" s="40">
        <v>0</v>
      </c>
      <c r="M60" s="40">
        <v>16.9368</v>
      </c>
      <c r="N60" s="43">
        <v>16.9368</v>
      </c>
      <c r="O60" s="42">
        <v>0</v>
      </c>
      <c r="P60" s="40">
        <v>0</v>
      </c>
      <c r="Q60" s="41">
        <v>0</v>
      </c>
      <c r="R60" s="40">
        <v>0</v>
      </c>
      <c r="S60" s="40">
        <v>0</v>
      </c>
      <c r="T60" s="43">
        <v>0</v>
      </c>
      <c r="U60" s="30" t="s">
        <v>17</v>
      </c>
      <c r="V60" s="37" t="s">
        <v>17</v>
      </c>
    </row>
    <row r="61" spans="1:22" ht="15">
      <c r="A61" s="36" t="s">
        <v>9</v>
      </c>
      <c r="B61" s="10" t="s">
        <v>34</v>
      </c>
      <c r="C61" s="10" t="s">
        <v>35</v>
      </c>
      <c r="D61" s="10" t="s">
        <v>204</v>
      </c>
      <c r="E61" s="46" t="s">
        <v>205</v>
      </c>
      <c r="F61" s="10" t="s">
        <v>206</v>
      </c>
      <c r="G61" s="10" t="s">
        <v>207</v>
      </c>
      <c r="H61" s="17" t="s">
        <v>208</v>
      </c>
      <c r="I61" s="42">
        <v>0</v>
      </c>
      <c r="J61" s="40">
        <v>1.35148</v>
      </c>
      <c r="K61" s="41">
        <v>1.35148</v>
      </c>
      <c r="L61" s="40">
        <v>0</v>
      </c>
      <c r="M61" s="40">
        <v>1.35148</v>
      </c>
      <c r="N61" s="43">
        <v>1.35148</v>
      </c>
      <c r="O61" s="42">
        <v>0</v>
      </c>
      <c r="P61" s="40">
        <v>0</v>
      </c>
      <c r="Q61" s="41">
        <v>0</v>
      </c>
      <c r="R61" s="40">
        <v>0</v>
      </c>
      <c r="S61" s="40">
        <v>0</v>
      </c>
      <c r="T61" s="43">
        <v>0</v>
      </c>
      <c r="U61" s="30" t="s">
        <v>17</v>
      </c>
      <c r="V61" s="37" t="s">
        <v>17</v>
      </c>
    </row>
    <row r="62" spans="1:22" ht="15">
      <c r="A62" s="36" t="s">
        <v>9</v>
      </c>
      <c r="B62" s="10" t="s">
        <v>34</v>
      </c>
      <c r="C62" s="10" t="s">
        <v>31</v>
      </c>
      <c r="D62" s="10" t="s">
        <v>173</v>
      </c>
      <c r="E62" s="10" t="s">
        <v>174</v>
      </c>
      <c r="F62" s="10" t="s">
        <v>66</v>
      </c>
      <c r="G62" s="10" t="s">
        <v>67</v>
      </c>
      <c r="H62" s="17" t="s">
        <v>81</v>
      </c>
      <c r="I62" s="42">
        <v>310.335269</v>
      </c>
      <c r="J62" s="40">
        <v>62.303231</v>
      </c>
      <c r="K62" s="41">
        <v>372.6385</v>
      </c>
      <c r="L62" s="40">
        <v>4275.373048</v>
      </c>
      <c r="M62" s="40">
        <v>678.80355</v>
      </c>
      <c r="N62" s="43">
        <v>4954.176598</v>
      </c>
      <c r="O62" s="42">
        <v>301.423333</v>
      </c>
      <c r="P62" s="40">
        <v>52.837843</v>
      </c>
      <c r="Q62" s="41">
        <v>354.261176</v>
      </c>
      <c r="R62" s="40">
        <v>3543.705133</v>
      </c>
      <c r="S62" s="40">
        <v>430.332547</v>
      </c>
      <c r="T62" s="43">
        <v>3974.03768</v>
      </c>
      <c r="U62" s="31">
        <f>+((K62/Q62)-1)*100</f>
        <v>5.187507196667829</v>
      </c>
      <c r="V62" s="38">
        <f>+((N62/T62)-1)*100</f>
        <v>24.663553718494178</v>
      </c>
    </row>
    <row r="63" spans="1:22" ht="15">
      <c r="A63" s="36" t="s">
        <v>9</v>
      </c>
      <c r="B63" s="10" t="s">
        <v>34</v>
      </c>
      <c r="C63" s="10" t="s">
        <v>31</v>
      </c>
      <c r="D63" s="10" t="s">
        <v>175</v>
      </c>
      <c r="E63" s="10" t="s">
        <v>176</v>
      </c>
      <c r="F63" s="10" t="s">
        <v>20</v>
      </c>
      <c r="G63" s="10" t="s">
        <v>113</v>
      </c>
      <c r="H63" s="17" t="s">
        <v>114</v>
      </c>
      <c r="I63" s="42">
        <v>1281.11886</v>
      </c>
      <c r="J63" s="40">
        <v>199.893059</v>
      </c>
      <c r="K63" s="41">
        <v>1481.011919</v>
      </c>
      <c r="L63" s="40">
        <v>14156.239038</v>
      </c>
      <c r="M63" s="40">
        <v>3173.721034</v>
      </c>
      <c r="N63" s="43">
        <v>17329.960072</v>
      </c>
      <c r="O63" s="42">
        <v>1475.906652</v>
      </c>
      <c r="P63" s="40">
        <v>256.689182</v>
      </c>
      <c r="Q63" s="41">
        <v>1732.595834</v>
      </c>
      <c r="R63" s="40">
        <v>16829.449323</v>
      </c>
      <c r="S63" s="40">
        <v>3220.675489</v>
      </c>
      <c r="T63" s="43">
        <v>20050.124812</v>
      </c>
      <c r="U63" s="31">
        <f>+((K63/Q63)-1)*100</f>
        <v>-14.52063487992895</v>
      </c>
      <c r="V63" s="38">
        <f>+((N63/T63)-1)*100</f>
        <v>-13.56682197994088</v>
      </c>
    </row>
    <row r="64" spans="1:22" ht="15">
      <c r="A64" s="36" t="s">
        <v>9</v>
      </c>
      <c r="B64" s="10" t="s">
        <v>34</v>
      </c>
      <c r="C64" s="10" t="s">
        <v>31</v>
      </c>
      <c r="D64" s="10" t="s">
        <v>178</v>
      </c>
      <c r="E64" s="46" t="s">
        <v>179</v>
      </c>
      <c r="F64" s="10" t="s">
        <v>58</v>
      </c>
      <c r="G64" s="10" t="s">
        <v>58</v>
      </c>
      <c r="H64" s="17" t="s">
        <v>180</v>
      </c>
      <c r="I64" s="42">
        <v>0</v>
      </c>
      <c r="J64" s="40">
        <v>0</v>
      </c>
      <c r="K64" s="41">
        <v>0</v>
      </c>
      <c r="L64" s="40">
        <v>23674.5574</v>
      </c>
      <c r="M64" s="40">
        <v>1205.9034</v>
      </c>
      <c r="N64" s="43">
        <v>24880.4608</v>
      </c>
      <c r="O64" s="42">
        <v>0</v>
      </c>
      <c r="P64" s="40">
        <v>0</v>
      </c>
      <c r="Q64" s="41">
        <v>0</v>
      </c>
      <c r="R64" s="40">
        <v>35339.6303</v>
      </c>
      <c r="S64" s="40">
        <v>1631.8299</v>
      </c>
      <c r="T64" s="43">
        <v>36971.4602</v>
      </c>
      <c r="U64" s="30" t="s">
        <v>17</v>
      </c>
      <c r="V64" s="38">
        <f>+((N64/T64)-1)*100</f>
        <v>-32.703602547999985</v>
      </c>
    </row>
    <row r="65" spans="1:22" ht="15">
      <c r="A65" s="36" t="s">
        <v>9</v>
      </c>
      <c r="B65" s="10" t="s">
        <v>34</v>
      </c>
      <c r="C65" s="10" t="s">
        <v>35</v>
      </c>
      <c r="D65" s="10" t="s">
        <v>193</v>
      </c>
      <c r="E65" s="10" t="s">
        <v>194</v>
      </c>
      <c r="F65" s="10" t="s">
        <v>20</v>
      </c>
      <c r="G65" s="10" t="s">
        <v>195</v>
      </c>
      <c r="H65" s="17" t="s">
        <v>196</v>
      </c>
      <c r="I65" s="42">
        <v>0</v>
      </c>
      <c r="J65" s="40">
        <v>0</v>
      </c>
      <c r="K65" s="41">
        <v>0</v>
      </c>
      <c r="L65" s="40">
        <v>0</v>
      </c>
      <c r="M65" s="40">
        <v>0</v>
      </c>
      <c r="N65" s="43">
        <v>0</v>
      </c>
      <c r="O65" s="42">
        <v>21.488544</v>
      </c>
      <c r="P65" s="40">
        <v>2.679</v>
      </c>
      <c r="Q65" s="41">
        <v>24.167544</v>
      </c>
      <c r="R65" s="40">
        <v>70.582663</v>
      </c>
      <c r="S65" s="40">
        <v>5.6925</v>
      </c>
      <c r="T65" s="43">
        <v>76.275163</v>
      </c>
      <c r="U65" s="30" t="s">
        <v>17</v>
      </c>
      <c r="V65" s="37" t="s">
        <v>17</v>
      </c>
    </row>
    <row r="66" spans="1:22" ht="15">
      <c r="A66" s="36" t="s">
        <v>9</v>
      </c>
      <c r="B66" s="10" t="s">
        <v>34</v>
      </c>
      <c r="C66" s="10" t="s">
        <v>31</v>
      </c>
      <c r="D66" s="10" t="s">
        <v>181</v>
      </c>
      <c r="E66" s="10" t="s">
        <v>151</v>
      </c>
      <c r="F66" s="10" t="s">
        <v>66</v>
      </c>
      <c r="G66" s="10" t="s">
        <v>67</v>
      </c>
      <c r="H66" s="17" t="s">
        <v>67</v>
      </c>
      <c r="I66" s="42">
        <v>6735.397764</v>
      </c>
      <c r="J66" s="40">
        <v>241.206136</v>
      </c>
      <c r="K66" s="41">
        <v>6976.6039</v>
      </c>
      <c r="L66" s="40">
        <v>77377.202594</v>
      </c>
      <c r="M66" s="40">
        <v>2060.315219</v>
      </c>
      <c r="N66" s="43">
        <v>79437.517813</v>
      </c>
      <c r="O66" s="42">
        <v>7838.726756</v>
      </c>
      <c r="P66" s="40">
        <v>138.487823</v>
      </c>
      <c r="Q66" s="41">
        <v>7977.214579</v>
      </c>
      <c r="R66" s="40">
        <v>81002.174249</v>
      </c>
      <c r="S66" s="40">
        <v>1590.073134</v>
      </c>
      <c r="T66" s="43">
        <v>82592.247383</v>
      </c>
      <c r="U66" s="31">
        <f>+((K66/Q66)-1)*100</f>
        <v>-12.543359202522964</v>
      </c>
      <c r="V66" s="38">
        <f aca="true" t="shared" si="4" ref="V66:V71">+((N66/T66)-1)*100</f>
        <v>-3.8196436953346957</v>
      </c>
    </row>
    <row r="67" spans="1:22" ht="15">
      <c r="A67" s="36" t="s">
        <v>9</v>
      </c>
      <c r="B67" s="10" t="s">
        <v>34</v>
      </c>
      <c r="C67" s="10" t="s">
        <v>31</v>
      </c>
      <c r="D67" s="10" t="s">
        <v>181</v>
      </c>
      <c r="E67" s="10" t="s">
        <v>182</v>
      </c>
      <c r="F67" s="10" t="s">
        <v>66</v>
      </c>
      <c r="G67" s="10" t="s">
        <v>67</v>
      </c>
      <c r="H67" s="17" t="s">
        <v>183</v>
      </c>
      <c r="I67" s="42">
        <v>3514.939596</v>
      </c>
      <c r="J67" s="40">
        <v>157.038292</v>
      </c>
      <c r="K67" s="41">
        <v>3671.977888</v>
      </c>
      <c r="L67" s="40">
        <v>28569.001249</v>
      </c>
      <c r="M67" s="40">
        <v>1032.729793</v>
      </c>
      <c r="N67" s="43">
        <v>29601.731042</v>
      </c>
      <c r="O67" s="42">
        <v>1950.618879</v>
      </c>
      <c r="P67" s="40">
        <v>74.987673</v>
      </c>
      <c r="Q67" s="41">
        <v>2025.606552</v>
      </c>
      <c r="R67" s="40">
        <v>27554.102861</v>
      </c>
      <c r="S67" s="40">
        <v>925.384799</v>
      </c>
      <c r="T67" s="43">
        <v>28479.48766</v>
      </c>
      <c r="U67" s="31">
        <f>+((K67/Q67)-1)*100</f>
        <v>81.27794286478986</v>
      </c>
      <c r="V67" s="38">
        <f t="shared" si="4"/>
        <v>3.940532201273461</v>
      </c>
    </row>
    <row r="68" spans="1:22" ht="15">
      <c r="A68" s="36" t="s">
        <v>9</v>
      </c>
      <c r="B68" s="10" t="s">
        <v>34</v>
      </c>
      <c r="C68" s="10" t="s">
        <v>31</v>
      </c>
      <c r="D68" s="10" t="s">
        <v>181</v>
      </c>
      <c r="E68" s="10" t="s">
        <v>184</v>
      </c>
      <c r="F68" s="10" t="s">
        <v>66</v>
      </c>
      <c r="G68" s="10" t="s">
        <v>67</v>
      </c>
      <c r="H68" s="17" t="s">
        <v>67</v>
      </c>
      <c r="I68" s="42">
        <v>1325.215236</v>
      </c>
      <c r="J68" s="40">
        <v>9.83687</v>
      </c>
      <c r="K68" s="41">
        <v>1335.052106</v>
      </c>
      <c r="L68" s="40">
        <v>17531.563711</v>
      </c>
      <c r="M68" s="40">
        <v>138.832791</v>
      </c>
      <c r="N68" s="43">
        <v>17670.396502</v>
      </c>
      <c r="O68" s="42">
        <v>1253.590826</v>
      </c>
      <c r="P68" s="40">
        <v>8.948557</v>
      </c>
      <c r="Q68" s="41">
        <v>1262.539382</v>
      </c>
      <c r="R68" s="40">
        <v>14410.189985</v>
      </c>
      <c r="S68" s="40">
        <v>156.237599</v>
      </c>
      <c r="T68" s="43">
        <v>14566.427584</v>
      </c>
      <c r="U68" s="31">
        <f>+((K68/Q68)-1)*100</f>
        <v>5.74340294123199</v>
      </c>
      <c r="V68" s="38">
        <f t="shared" si="4"/>
        <v>21.309060853118524</v>
      </c>
    </row>
    <row r="69" spans="1:22" ht="15">
      <c r="A69" s="36" t="s">
        <v>9</v>
      </c>
      <c r="B69" s="10" t="s">
        <v>34</v>
      </c>
      <c r="C69" s="10" t="s">
        <v>31</v>
      </c>
      <c r="D69" s="10" t="s">
        <v>181</v>
      </c>
      <c r="E69" s="10" t="s">
        <v>192</v>
      </c>
      <c r="F69" s="10" t="s">
        <v>66</v>
      </c>
      <c r="G69" s="10" t="s">
        <v>67</v>
      </c>
      <c r="H69" s="17" t="s">
        <v>81</v>
      </c>
      <c r="I69" s="42">
        <v>763.056106</v>
      </c>
      <c r="J69" s="40">
        <v>26.626807</v>
      </c>
      <c r="K69" s="41">
        <v>789.682913</v>
      </c>
      <c r="L69" s="40">
        <v>12275.182935</v>
      </c>
      <c r="M69" s="40">
        <v>380.263969</v>
      </c>
      <c r="N69" s="43">
        <v>12655.446904</v>
      </c>
      <c r="O69" s="42">
        <v>1402.905633</v>
      </c>
      <c r="P69" s="40">
        <v>38.307453</v>
      </c>
      <c r="Q69" s="41">
        <v>1441.213086</v>
      </c>
      <c r="R69" s="40">
        <v>17681.129786</v>
      </c>
      <c r="S69" s="40">
        <v>664.507397</v>
      </c>
      <c r="T69" s="43">
        <v>18345.637183</v>
      </c>
      <c r="U69" s="31">
        <f>+((K69/Q69)-1)*100</f>
        <v>-45.20706752727889</v>
      </c>
      <c r="V69" s="38">
        <f t="shared" si="4"/>
        <v>-31.016585699584308</v>
      </c>
    </row>
    <row r="70" spans="1:22" ht="15">
      <c r="A70" s="36" t="s">
        <v>9</v>
      </c>
      <c r="B70" s="10" t="s">
        <v>34</v>
      </c>
      <c r="C70" s="10" t="s">
        <v>31</v>
      </c>
      <c r="D70" s="10" t="s">
        <v>181</v>
      </c>
      <c r="E70" s="10" t="s">
        <v>133</v>
      </c>
      <c r="F70" s="10" t="s">
        <v>58</v>
      </c>
      <c r="G70" s="10" t="s">
        <v>58</v>
      </c>
      <c r="H70" s="17" t="s">
        <v>134</v>
      </c>
      <c r="I70" s="42">
        <v>0</v>
      </c>
      <c r="J70" s="40">
        <v>0</v>
      </c>
      <c r="K70" s="41">
        <v>0</v>
      </c>
      <c r="L70" s="40">
        <v>5819.874638</v>
      </c>
      <c r="M70" s="40">
        <v>150.601057</v>
      </c>
      <c r="N70" s="43">
        <v>5970.475695</v>
      </c>
      <c r="O70" s="42">
        <v>5616.329315</v>
      </c>
      <c r="P70" s="40">
        <v>147.523161</v>
      </c>
      <c r="Q70" s="41">
        <v>5763.852477</v>
      </c>
      <c r="R70" s="40">
        <v>79292.838851</v>
      </c>
      <c r="S70" s="40">
        <v>3666.78821</v>
      </c>
      <c r="T70" s="43">
        <v>82959.62706</v>
      </c>
      <c r="U70" s="30" t="s">
        <v>17</v>
      </c>
      <c r="V70" s="38">
        <f t="shared" si="4"/>
        <v>-92.8031550929202</v>
      </c>
    </row>
    <row r="71" spans="1:22" ht="15">
      <c r="A71" s="36" t="s">
        <v>9</v>
      </c>
      <c r="B71" s="10" t="s">
        <v>34</v>
      </c>
      <c r="C71" s="10" t="s">
        <v>31</v>
      </c>
      <c r="D71" s="10" t="s">
        <v>181</v>
      </c>
      <c r="E71" s="10" t="s">
        <v>186</v>
      </c>
      <c r="F71" s="10" t="s">
        <v>66</v>
      </c>
      <c r="G71" s="10" t="s">
        <v>67</v>
      </c>
      <c r="H71" s="17" t="s">
        <v>183</v>
      </c>
      <c r="I71" s="42">
        <v>138.701875</v>
      </c>
      <c r="J71" s="40">
        <v>6.132758</v>
      </c>
      <c r="K71" s="41">
        <v>144.834633</v>
      </c>
      <c r="L71" s="40">
        <v>3011.848015</v>
      </c>
      <c r="M71" s="40">
        <v>114.478054</v>
      </c>
      <c r="N71" s="43">
        <v>3126.326069</v>
      </c>
      <c r="O71" s="42">
        <v>656.019</v>
      </c>
      <c r="P71" s="40">
        <v>23.533323</v>
      </c>
      <c r="Q71" s="41">
        <v>679.552323</v>
      </c>
      <c r="R71" s="40">
        <v>3665.14316</v>
      </c>
      <c r="S71" s="40">
        <v>109.234506</v>
      </c>
      <c r="T71" s="43">
        <v>3774.377666</v>
      </c>
      <c r="U71" s="31">
        <f>+((K71/Q71)-1)*100</f>
        <v>-78.68675772299582</v>
      </c>
      <c r="V71" s="38">
        <f t="shared" si="4"/>
        <v>-17.16976027167918</v>
      </c>
    </row>
    <row r="72" spans="1:22" ht="15">
      <c r="A72" s="36" t="s">
        <v>9</v>
      </c>
      <c r="B72" s="10" t="s">
        <v>34</v>
      </c>
      <c r="C72" s="10" t="s">
        <v>31</v>
      </c>
      <c r="D72" s="10" t="s">
        <v>181</v>
      </c>
      <c r="E72" s="10" t="s">
        <v>188</v>
      </c>
      <c r="F72" s="10" t="s">
        <v>66</v>
      </c>
      <c r="G72" s="10" t="s">
        <v>67</v>
      </c>
      <c r="H72" s="17" t="s">
        <v>67</v>
      </c>
      <c r="I72" s="42">
        <v>363.785448</v>
      </c>
      <c r="J72" s="40">
        <v>1.24118</v>
      </c>
      <c r="K72" s="41">
        <v>365.026628</v>
      </c>
      <c r="L72" s="40">
        <v>3063.516979</v>
      </c>
      <c r="M72" s="40">
        <v>47.493846</v>
      </c>
      <c r="N72" s="43">
        <v>3111.010825</v>
      </c>
      <c r="O72" s="42">
        <v>0</v>
      </c>
      <c r="P72" s="40">
        <v>0</v>
      </c>
      <c r="Q72" s="41">
        <v>0</v>
      </c>
      <c r="R72" s="40">
        <v>0</v>
      </c>
      <c r="S72" s="40">
        <v>0</v>
      </c>
      <c r="T72" s="43">
        <v>0</v>
      </c>
      <c r="U72" s="30" t="s">
        <v>17</v>
      </c>
      <c r="V72" s="37" t="s">
        <v>17</v>
      </c>
    </row>
    <row r="73" spans="1:22" ht="15">
      <c r="A73" s="36" t="s">
        <v>9</v>
      </c>
      <c r="B73" s="10" t="s">
        <v>34</v>
      </c>
      <c r="C73" s="10" t="s">
        <v>31</v>
      </c>
      <c r="D73" s="10" t="s">
        <v>181</v>
      </c>
      <c r="E73" s="10" t="s">
        <v>191</v>
      </c>
      <c r="F73" s="10" t="s">
        <v>66</v>
      </c>
      <c r="G73" s="10" t="s">
        <v>67</v>
      </c>
      <c r="H73" s="17" t="s">
        <v>183</v>
      </c>
      <c r="I73" s="42">
        <v>0</v>
      </c>
      <c r="J73" s="40">
        <v>0</v>
      </c>
      <c r="K73" s="41">
        <v>0</v>
      </c>
      <c r="L73" s="40">
        <v>121.31642</v>
      </c>
      <c r="M73" s="40">
        <v>4.951938</v>
      </c>
      <c r="N73" s="43">
        <v>126.268358</v>
      </c>
      <c r="O73" s="42">
        <v>0</v>
      </c>
      <c r="P73" s="40">
        <v>0</v>
      </c>
      <c r="Q73" s="41">
        <v>0</v>
      </c>
      <c r="R73" s="40">
        <v>0</v>
      </c>
      <c r="S73" s="40">
        <v>0</v>
      </c>
      <c r="T73" s="43">
        <v>0</v>
      </c>
      <c r="U73" s="30" t="s">
        <v>17</v>
      </c>
      <c r="V73" s="37" t="s">
        <v>17</v>
      </c>
    </row>
    <row r="74" spans="1:22" ht="15">
      <c r="A74" s="36" t="s">
        <v>9</v>
      </c>
      <c r="B74" s="10" t="s">
        <v>34</v>
      </c>
      <c r="C74" s="10" t="s">
        <v>31</v>
      </c>
      <c r="D74" s="10" t="s">
        <v>181</v>
      </c>
      <c r="E74" s="10" t="s">
        <v>190</v>
      </c>
      <c r="F74" s="10" t="s">
        <v>66</v>
      </c>
      <c r="G74" s="10" t="s">
        <v>67</v>
      </c>
      <c r="H74" s="17" t="s">
        <v>183</v>
      </c>
      <c r="I74" s="42">
        <v>0</v>
      </c>
      <c r="J74" s="40">
        <v>0</v>
      </c>
      <c r="K74" s="41">
        <v>0</v>
      </c>
      <c r="L74" s="40">
        <v>2.2989</v>
      </c>
      <c r="M74" s="40">
        <v>37.612876</v>
      </c>
      <c r="N74" s="43">
        <v>39.911776</v>
      </c>
      <c r="O74" s="42">
        <v>0</v>
      </c>
      <c r="P74" s="40">
        <v>0</v>
      </c>
      <c r="Q74" s="41">
        <v>0</v>
      </c>
      <c r="R74" s="40">
        <v>65.099485</v>
      </c>
      <c r="S74" s="40">
        <v>1.68797</v>
      </c>
      <c r="T74" s="43">
        <v>66.787455</v>
      </c>
      <c r="U74" s="30" t="s">
        <v>17</v>
      </c>
      <c r="V74" s="38">
        <f>+((N74/T74)-1)*100</f>
        <v>-40.240609557588314</v>
      </c>
    </row>
    <row r="75" spans="1:22" ht="15">
      <c r="A75" s="36" t="s">
        <v>9</v>
      </c>
      <c r="B75" s="10" t="s">
        <v>34</v>
      </c>
      <c r="C75" s="10" t="s">
        <v>31</v>
      </c>
      <c r="D75" s="10" t="s">
        <v>181</v>
      </c>
      <c r="E75" s="10" t="s">
        <v>189</v>
      </c>
      <c r="F75" s="10" t="s">
        <v>66</v>
      </c>
      <c r="G75" s="10" t="s">
        <v>67</v>
      </c>
      <c r="H75" s="17" t="s">
        <v>67</v>
      </c>
      <c r="I75" s="42">
        <v>0</v>
      </c>
      <c r="J75" s="40">
        <v>0</v>
      </c>
      <c r="K75" s="41">
        <v>0</v>
      </c>
      <c r="L75" s="40">
        <v>4.25334</v>
      </c>
      <c r="M75" s="40">
        <v>0.102701</v>
      </c>
      <c r="N75" s="43">
        <v>4.356041</v>
      </c>
      <c r="O75" s="42">
        <v>0</v>
      </c>
      <c r="P75" s="40">
        <v>0</v>
      </c>
      <c r="Q75" s="41">
        <v>0</v>
      </c>
      <c r="R75" s="40">
        <v>0</v>
      </c>
      <c r="S75" s="40">
        <v>0</v>
      </c>
      <c r="T75" s="43">
        <v>0</v>
      </c>
      <c r="U75" s="30" t="s">
        <v>17</v>
      </c>
      <c r="V75" s="37" t="s">
        <v>17</v>
      </c>
    </row>
    <row r="76" spans="1:22" ht="15">
      <c r="A76" s="36" t="s">
        <v>9</v>
      </c>
      <c r="B76" s="10" t="s">
        <v>34</v>
      </c>
      <c r="C76" s="10" t="s">
        <v>31</v>
      </c>
      <c r="D76" s="10" t="s">
        <v>181</v>
      </c>
      <c r="E76" s="10" t="s">
        <v>185</v>
      </c>
      <c r="F76" s="10" t="s">
        <v>66</v>
      </c>
      <c r="G76" s="10" t="s">
        <v>67</v>
      </c>
      <c r="H76" s="17" t="s">
        <v>81</v>
      </c>
      <c r="I76" s="42">
        <v>0</v>
      </c>
      <c r="J76" s="40">
        <v>0</v>
      </c>
      <c r="K76" s="41">
        <v>0</v>
      </c>
      <c r="L76" s="40">
        <v>0</v>
      </c>
      <c r="M76" s="40">
        <v>0</v>
      </c>
      <c r="N76" s="43">
        <v>0</v>
      </c>
      <c r="O76" s="42">
        <v>0</v>
      </c>
      <c r="P76" s="40">
        <v>0</v>
      </c>
      <c r="Q76" s="41">
        <v>0</v>
      </c>
      <c r="R76" s="40">
        <v>3.276</v>
      </c>
      <c r="S76" s="40">
        <v>0.190408</v>
      </c>
      <c r="T76" s="43">
        <v>3.466408</v>
      </c>
      <c r="U76" s="30" t="s">
        <v>17</v>
      </c>
      <c r="V76" s="37" t="s">
        <v>17</v>
      </c>
    </row>
    <row r="77" spans="1:22" ht="15">
      <c r="A77" s="36" t="s">
        <v>9</v>
      </c>
      <c r="B77" s="10" t="s">
        <v>34</v>
      </c>
      <c r="C77" s="10" t="s">
        <v>31</v>
      </c>
      <c r="D77" s="10" t="s">
        <v>181</v>
      </c>
      <c r="E77" s="10" t="s">
        <v>187</v>
      </c>
      <c r="F77" s="10" t="s">
        <v>66</v>
      </c>
      <c r="G77" s="10" t="s">
        <v>67</v>
      </c>
      <c r="H77" s="17" t="s">
        <v>67</v>
      </c>
      <c r="I77" s="42">
        <v>0</v>
      </c>
      <c r="J77" s="40">
        <v>0</v>
      </c>
      <c r="K77" s="41">
        <v>0</v>
      </c>
      <c r="L77" s="40">
        <v>0</v>
      </c>
      <c r="M77" s="40">
        <v>0</v>
      </c>
      <c r="N77" s="43">
        <v>0</v>
      </c>
      <c r="O77" s="42">
        <v>0</v>
      </c>
      <c r="P77" s="40">
        <v>0</v>
      </c>
      <c r="Q77" s="41">
        <v>0</v>
      </c>
      <c r="R77" s="40">
        <v>509.0909</v>
      </c>
      <c r="S77" s="40">
        <v>8.961264</v>
      </c>
      <c r="T77" s="43">
        <v>518.052164</v>
      </c>
      <c r="U77" s="30" t="s">
        <v>17</v>
      </c>
      <c r="V77" s="37" t="s">
        <v>17</v>
      </c>
    </row>
    <row r="78" spans="1:22" ht="15">
      <c r="A78" s="36"/>
      <c r="B78" s="10"/>
      <c r="C78" s="10"/>
      <c r="D78" s="10"/>
      <c r="E78" s="10"/>
      <c r="F78" s="10"/>
      <c r="G78" s="10"/>
      <c r="H78" s="17"/>
      <c r="I78" s="21"/>
      <c r="J78" s="11"/>
      <c r="K78" s="12"/>
      <c r="L78" s="11"/>
      <c r="M78" s="11"/>
      <c r="N78" s="22"/>
      <c r="O78" s="21"/>
      <c r="P78" s="11"/>
      <c r="Q78" s="12"/>
      <c r="R78" s="11"/>
      <c r="S78" s="11"/>
      <c r="T78" s="22"/>
      <c r="U78" s="31"/>
      <c r="V78" s="38"/>
    </row>
    <row r="79" spans="1:24" s="5" customFormat="1" ht="20.25" customHeight="1">
      <c r="A79" s="62" t="s">
        <v>9</v>
      </c>
      <c r="B79" s="63"/>
      <c r="C79" s="63"/>
      <c r="D79" s="63"/>
      <c r="E79" s="63"/>
      <c r="F79" s="63"/>
      <c r="G79" s="63"/>
      <c r="H79" s="64"/>
      <c r="I79" s="23">
        <f aca="true" t="shared" si="5" ref="I79:T79">SUM(I6:I77)</f>
        <v>87737.74492099999</v>
      </c>
      <c r="J79" s="13">
        <f t="shared" si="5"/>
        <v>6418.594800999998</v>
      </c>
      <c r="K79" s="13">
        <f t="shared" si="5"/>
        <v>94156.33972199999</v>
      </c>
      <c r="L79" s="13">
        <f t="shared" si="5"/>
        <v>1086968.4415150005</v>
      </c>
      <c r="M79" s="13">
        <f t="shared" si="5"/>
        <v>66648.829532</v>
      </c>
      <c r="N79" s="24">
        <f t="shared" si="5"/>
        <v>1153617.271048</v>
      </c>
      <c r="O79" s="23">
        <f t="shared" si="5"/>
        <v>103976.98504500001</v>
      </c>
      <c r="P79" s="13">
        <f t="shared" si="5"/>
        <v>5861.773677000001</v>
      </c>
      <c r="Q79" s="13">
        <f t="shared" si="5"/>
        <v>109838.758727</v>
      </c>
      <c r="R79" s="13">
        <f t="shared" si="5"/>
        <v>1289409.0055669998</v>
      </c>
      <c r="S79" s="13">
        <f t="shared" si="5"/>
        <v>71953.96183499997</v>
      </c>
      <c r="T79" s="24">
        <f t="shared" si="5"/>
        <v>1361362.967402001</v>
      </c>
      <c r="U79" s="32">
        <f>+((K79/Q79)-1)*100</f>
        <v>-14.277673188184925</v>
      </c>
      <c r="V79" s="39">
        <f>+((N79/T79)-1)*100</f>
        <v>-15.260125427861372</v>
      </c>
      <c r="X79" s="1"/>
    </row>
    <row r="80" spans="1:22" ht="15.75">
      <c r="A80" s="19"/>
      <c r="B80" s="8"/>
      <c r="C80" s="8"/>
      <c r="D80" s="8"/>
      <c r="E80" s="8"/>
      <c r="F80" s="8"/>
      <c r="G80" s="8"/>
      <c r="H80" s="16"/>
      <c r="I80" s="25"/>
      <c r="J80" s="14"/>
      <c r="K80" s="15"/>
      <c r="L80" s="14"/>
      <c r="M80" s="14"/>
      <c r="N80" s="26"/>
      <c r="O80" s="25"/>
      <c r="P80" s="14"/>
      <c r="Q80" s="15"/>
      <c r="R80" s="14"/>
      <c r="S80" s="14"/>
      <c r="T80" s="26"/>
      <c r="U80" s="31"/>
      <c r="V80" s="38"/>
    </row>
    <row r="81" spans="1:22" ht="15">
      <c r="A81" s="36" t="s">
        <v>21</v>
      </c>
      <c r="B81" s="10"/>
      <c r="C81" s="10" t="s">
        <v>31</v>
      </c>
      <c r="D81" s="10" t="s">
        <v>22</v>
      </c>
      <c r="E81" s="10" t="s">
        <v>24</v>
      </c>
      <c r="F81" s="10" t="s">
        <v>20</v>
      </c>
      <c r="G81" s="10" t="s">
        <v>20</v>
      </c>
      <c r="H81" s="17" t="s">
        <v>23</v>
      </c>
      <c r="I81" s="42">
        <v>26753.176973</v>
      </c>
      <c r="J81" s="40">
        <v>0</v>
      </c>
      <c r="K81" s="41">
        <v>26753.176973</v>
      </c>
      <c r="L81" s="40">
        <v>285598.727548</v>
      </c>
      <c r="M81" s="40">
        <v>0</v>
      </c>
      <c r="N81" s="43">
        <v>285598.727548</v>
      </c>
      <c r="O81" s="42">
        <v>23619.21788</v>
      </c>
      <c r="P81" s="40">
        <v>0</v>
      </c>
      <c r="Q81" s="41">
        <v>23619.21788</v>
      </c>
      <c r="R81" s="40">
        <v>197160.524885</v>
      </c>
      <c r="S81" s="40">
        <v>0</v>
      </c>
      <c r="T81" s="43">
        <v>197160.524885</v>
      </c>
      <c r="U81" s="31">
        <f>+((K81/Q81)-1)*100</f>
        <v>13.268682768931717</v>
      </c>
      <c r="V81" s="38">
        <f>+((N81/T81)-1)*100</f>
        <v>44.855937929047585</v>
      </c>
    </row>
    <row r="82" spans="1:22" ht="15.75">
      <c r="A82" s="19"/>
      <c r="B82" s="8"/>
      <c r="C82" s="8"/>
      <c r="D82" s="8"/>
      <c r="E82" s="8"/>
      <c r="F82" s="8"/>
      <c r="G82" s="8"/>
      <c r="H82" s="16"/>
      <c r="I82" s="25"/>
      <c r="J82" s="14"/>
      <c r="K82" s="15"/>
      <c r="L82" s="14"/>
      <c r="M82" s="14"/>
      <c r="N82" s="26"/>
      <c r="O82" s="25"/>
      <c r="P82" s="14"/>
      <c r="Q82" s="15"/>
      <c r="R82" s="14"/>
      <c r="S82" s="14"/>
      <c r="T82" s="26"/>
      <c r="U82" s="31"/>
      <c r="V82" s="38"/>
    </row>
    <row r="83" spans="1:22" ht="21" thickBot="1">
      <c r="A83" s="55" t="s">
        <v>18</v>
      </c>
      <c r="B83" s="56"/>
      <c r="C83" s="56"/>
      <c r="D83" s="56"/>
      <c r="E83" s="56"/>
      <c r="F83" s="56"/>
      <c r="G83" s="56"/>
      <c r="H83" s="57"/>
      <c r="I83" s="27">
        <f aca="true" t="shared" si="6" ref="I83:T83">SUM(I81:I81)</f>
        <v>26753.176973</v>
      </c>
      <c r="J83" s="28">
        <f t="shared" si="6"/>
        <v>0</v>
      </c>
      <c r="K83" s="28">
        <f t="shared" si="6"/>
        <v>26753.176973</v>
      </c>
      <c r="L83" s="28">
        <f t="shared" si="6"/>
        <v>285598.727548</v>
      </c>
      <c r="M83" s="28">
        <f t="shared" si="6"/>
        <v>0</v>
      </c>
      <c r="N83" s="29">
        <f t="shared" si="6"/>
        <v>285598.727548</v>
      </c>
      <c r="O83" s="27">
        <f t="shared" si="6"/>
        <v>23619.21788</v>
      </c>
      <c r="P83" s="28">
        <f t="shared" si="6"/>
        <v>0</v>
      </c>
      <c r="Q83" s="28">
        <f t="shared" si="6"/>
        <v>23619.21788</v>
      </c>
      <c r="R83" s="28">
        <f t="shared" si="6"/>
        <v>197160.524885</v>
      </c>
      <c r="S83" s="28">
        <f t="shared" si="6"/>
        <v>0</v>
      </c>
      <c r="T83" s="29">
        <f t="shared" si="6"/>
        <v>197160.524885</v>
      </c>
      <c r="U83" s="52">
        <f>+((K83/Q83)-1)*100</f>
        <v>13.268682768931717</v>
      </c>
      <c r="V83" s="53">
        <f>+((N83/T83)-1)*100</f>
        <v>44.855937929047585</v>
      </c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44" t="s">
        <v>25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44" t="s">
        <v>26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44" t="s">
        <v>27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>
      <c r="A88" s="44" t="s">
        <v>28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>
      <c r="A89" s="44" t="s">
        <v>29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>
      <c r="A90" s="44" t="s">
        <v>30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>
      <c r="A91" s="6" t="s">
        <v>19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>
      <c r="A92" s="7" t="s">
        <v>32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</sheetData>
  <sheetProtection/>
  <mergeCells count="5">
    <mergeCell ref="A83:H83"/>
    <mergeCell ref="A1:F1"/>
    <mergeCell ref="I3:N3"/>
    <mergeCell ref="O3:T3"/>
    <mergeCell ref="A79:H7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2011-12-28T20:26:43Z</dcterms:modified>
  <cp:category/>
  <cp:version/>
  <cp:contentType/>
  <cp:contentStatus/>
</cp:coreProperties>
</file>