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<sst xmlns="http://schemas.openxmlformats.org/spreadsheetml/2006/main" count="685" uniqueCount="214">
  <si>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</si>
  <si>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</si>
  <si>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</si>
  <si>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</si>
  <si>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</si>
  <si>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</si>
  <si>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</si>
  <si>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</si>
  <si>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</si>
  <si>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</si>
  <si>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</si>
  <si>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</si>
  <si>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</si>
  <si>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</si>
  <si>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</si>
  <si>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</si>
  <si>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</si>
  <si>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</si>
  <si>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</si>
  <si>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</si>
  <si>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</si>
  <si>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</si>
  <si>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</si>
  <si>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2"/>
      </rPr>
      <t xml:space="preserve"> Cuenta con dos ubicaciones geográficas, Pasco y Huanuco.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</si>
  <si>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</si>
  <si>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</si>
  <si>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PLOMO (TMF) - 2011/2010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</si>
  <si>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</si>
  <si>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</si>
  <si>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</si>
  <si>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</si>
  <si>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</si>
  <si>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</si>
  <si>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</si>
  <si>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BERGMIN S.A.C.</t>
  </si>
  <si>
    <t>REVOLUCION 3 DE OCTUBRE Nº 2</t>
  </si>
  <si>
    <t>HUANUCO</t>
  </si>
  <si>
    <t>AMBO</t>
  </si>
  <si>
    <t>SAN RAFAEL</t>
  </si>
  <si>
    <t>RÉGIMEN GENERAL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</si>
  <si>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</si>
  <si>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</si>
  <si>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</si>
  <si>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</si>
  <si>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</si>
  <si>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</si>
  <si>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</si>
  <si>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</si>
  <si>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</si>
  <si>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</si>
  <si>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</si>
  <si>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</si>
  <si>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</si>
  <si>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</si>
  <si>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</si>
  <si>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</si>
  <si>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</si>
  <si>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</si>
  <si>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RECUPERADA</t>
  </si>
  <si>
    <t>LIRCAY</t>
  </si>
  <si>
    <t>COMPAÑIA MINERA ALPAMARCA S.A.C.</t>
  </si>
  <si>
    <t>ALPAMARCA - 4</t>
  </si>
  <si>
    <t>JUNIN</t>
  </si>
  <si>
    <t>YAULI</t>
  </si>
  <si>
    <t>SANTA BARBARA DE CARHUACAYAN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</si>
  <si>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</si>
  <si>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</si>
  <si>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</si>
  <si>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</si>
  <si>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</si>
  <si>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</si>
  <si>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</si>
  <si>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</si>
  <si>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</si>
  <si>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ARCATA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</si>
  <si>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</si>
  <si>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</si>
  <si>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</si>
  <si>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</si>
  <si>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</si>
  <si>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</si>
  <si>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</si>
  <si>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</si>
  <si>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</si>
  <si>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</si>
  <si>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</si>
  <si>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</si>
  <si>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</si>
  <si>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</si>
  <si>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HUANCAPETI S.A.C.</t>
  </si>
  <si>
    <t>HUANCAPETI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</si>
  <si>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</si>
  <si>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</si>
  <si>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</si>
  <si>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</si>
  <si>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</si>
  <si>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</si>
  <si>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</si>
  <si>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</si>
  <si>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</si>
  <si>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</si>
  <si>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</si>
  <si>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</si>
  <si>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COMPAÑIA MINERA SAN JUAN (PERU) S.A.</t>
  </si>
  <si>
    <t>MINA CORICANCHA</t>
  </si>
  <si>
    <t>LIMA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</si>
  <si>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</si>
  <si>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</si>
  <si>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</si>
  <si>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</si>
  <si>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</si>
  <si>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</si>
  <si>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</si>
  <si>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</si>
  <si>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</si>
  <si>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</si>
  <si>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</si>
  <si>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</si>
  <si>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</si>
  <si>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</si>
  <si>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</si>
  <si>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</si>
  <si>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</si>
  <si>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</si>
  <si>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</si>
  <si>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</si>
  <si>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CORPORACION MINERA TOMA LA MANO S.A.</t>
  </si>
  <si>
    <t>TOMA LA MANO Nº 2</t>
  </si>
  <si>
    <t>MARCARA</t>
  </si>
  <si>
    <t>EMPRESA ADMINISTRADORA CERRO S.A.C.</t>
  </si>
  <si>
    <t>CERRO DE PASCO</t>
  </si>
  <si>
    <t>SIMON BOLIVAR</t>
  </si>
  <si>
    <t>EMPRESA ADMINISTRADORA CHUNGAR S.A.C.</t>
  </si>
  <si>
    <t>ACUMULACION HUARON-5</t>
  </si>
  <si>
    <t>HUAYLLAY</t>
  </si>
  <si>
    <t>ANIMON</t>
  </si>
  <si>
    <t>BELLAVISTA</t>
  </si>
  <si>
    <t>C.M.H. Nº 8-A</t>
  </si>
  <si>
    <t>PRECAUCION</t>
  </si>
  <si>
    <t>RESTAURADORA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</si>
  <si>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</si>
  <si>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</si>
  <si>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</si>
  <si>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</si>
  <si>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</si>
  <si>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</si>
  <si>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CASAPALCA-8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</si>
  <si>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</si>
  <si>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</si>
  <si>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</si>
  <si>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</si>
  <si>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</si>
  <si>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</si>
  <si>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</si>
  <si>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</si>
  <si>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MINERA HUINAC S.A.C.</t>
  </si>
  <si>
    <t>ADMIRADA-ATILA</t>
  </si>
  <si>
    <t>MINERA SANTA LUCIA G S.A.C.</t>
  </si>
  <si>
    <t>GARROSA</t>
  </si>
  <si>
    <t>MINERA SHUNTUR S.A.C.</t>
  </si>
  <si>
    <t>SHUNTUR</t>
  </si>
  <si>
    <t>HUARAZ</t>
  </si>
  <si>
    <t>PIRA</t>
  </si>
  <si>
    <t>MTZ S.A.C.</t>
  </si>
  <si>
    <t>SUCCHA</t>
  </si>
  <si>
    <t>PAN AMERICAN SILVER S.A. MINA QUIRUVILCA</t>
  </si>
  <si>
    <t>HUARON</t>
  </si>
  <si>
    <t>QUIRUVILCA</t>
  </si>
  <si>
    <t>LA LIBERTAD</t>
  </si>
  <si>
    <t>SANTIAGO DE CHUCO</t>
  </si>
  <si>
    <t>SOCIEDAD MINERA AUSTRIA DUVAZ S.A.C.</t>
  </si>
  <si>
    <t>AUSTRIA DUVAZ</t>
  </si>
  <si>
    <t>SOCIEDAD MINERA CORONA S.A.</t>
  </si>
  <si>
    <t>ACUMULACION YAURICOCHA</t>
  </si>
  <si>
    <t>AQUIA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</si>
  <si>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</si>
  <si>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</si>
  <si>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</si>
  <si>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</si>
  <si>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</si>
  <si>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</si>
  <si>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</si>
  <si>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CATON</t>
  </si>
  <si>
    <t>COLOMBIA Y SOCAVON SANTA ROSA</t>
  </si>
  <si>
    <t>GRAN BRETAÑA</t>
  </si>
  <si>
    <t>JUPITER CUATRO</t>
  </si>
  <si>
    <t>JUPITER TRES</t>
  </si>
  <si>
    <t>MORADA</t>
  </si>
  <si>
    <t>SANTA CECILIA</t>
  </si>
  <si>
    <t>TICLIO</t>
  </si>
  <si>
    <t>SOCIEDAD MINERA LAS CUMBRES S.A.C.</t>
  </si>
  <si>
    <t>CONDORSENGA</t>
  </si>
  <si>
    <t>CAJATAMBO</t>
  </si>
  <si>
    <t>GORGOR</t>
  </si>
  <si>
    <t>ACUMULACION HUARON-3A</t>
  </si>
  <si>
    <t>S.M.R.L. MAGISTRAL DE HUARAZ S.A.C.</t>
  </si>
  <si>
    <t>TOTAL - NOVIEMBRE</t>
  </si>
  <si>
    <t>TOTAL ACUMULADO ENERO - NOVIEMBRE</t>
  </si>
  <si>
    <t>TOTAL COMPARADO ACUMULADO - ENERO - NOVIEMBRE</t>
  </si>
  <si>
    <t>Var. % 2011/2010 - NOVIEMBRE</t>
  </si>
  <si>
    <t>Var. % 2011/2010 - ENERO - NOVIEMBRE</t>
  </si>
  <si>
    <t>SOCIEDAD MINERA ANDEREAL S.A.C.</t>
  </si>
  <si>
    <t>CUNCA</t>
  </si>
  <si>
    <t>CUSCO</t>
  </si>
  <si>
    <t>CANAS</t>
  </si>
  <si>
    <t>LAYO</t>
  </si>
  <si>
    <t>ISLAY</t>
  </si>
  <si>
    <t>MILPO Nº1</t>
  </si>
  <si>
    <t>CERRO LINDO  b)</t>
  </si>
  <si>
    <t>ACUMULACION RAURA  c)</t>
  </si>
  <si>
    <t>UCHUCCHACUA  h)</t>
  </si>
  <si>
    <t>ANTICONA  a)</t>
  </si>
  <si>
    <t>VINCHOS  i)</t>
  </si>
  <si>
    <t>ACUMULACION ISCAYCRUZ  e)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</si>
</sst>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22" borderId="14" xfId="0" applyFont="1" applyFill="1" applyBorder="1" applyAlignment="1">
      <alignment horizontal="center" vertical="center" wrapText="1"/>
    </xf>
    <xf numFmtId="0" fontId="2" fillId="22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2" fillId="22" borderId="16" xfId="0" applyFont="1" applyFill="1" applyBorder="1" applyAlignment="1">
      <alignment horizontal="center" vertical="center" wrapText="1"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3" fontId="4" fillId="22" borderId="19" xfId="0" applyNumberFormat="1" applyFont="1" applyFill="1" applyBorder="1" applyAlignment="1">
      <alignment wrapText="1"/>
    </xf>
    <xf numFmtId="3" fontId="4" fillId="22" borderId="20" xfId="0" applyNumberFormat="1" applyFont="1" applyFill="1" applyBorder="1" applyAlignment="1">
      <alignment wrapText="1"/>
    </xf>
    <xf numFmtId="3" fontId="4" fillId="22" borderId="21" xfId="0" applyNumberFormat="1" applyFont="1" applyFill="1" applyBorder="1" applyAlignment="1">
      <alignment wrapText="1"/>
    </xf>
    <xf numFmtId="4" fontId="4" fillId="22" borderId="22" xfId="0" applyNumberFormat="1" applyFont="1" applyFill="1" applyBorder="1" applyAlignment="1">
      <alignment/>
    </xf>
    <xf numFmtId="4" fontId="4" fillId="22" borderId="21" xfId="0" applyNumberFormat="1" applyFont="1" applyFill="1" applyBorder="1" applyAlignment="1">
      <alignment/>
    </xf>
    <xf numFmtId="0" fontId="0" fillId="0" borderId="1" xfId="0" applyBorder="1" applyAlignment="1">
      <alignment wrapText="1"/>
    </xf>
    <xf numFmtId="0" fontId="0" fillId="11" borderId="0" xfId="0" applyFill="1" applyAlignment="1">
      <alignment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center" wrapText="1"/>
    </xf>
    <xf numFmtId="0" fontId="5" fillId="22" borderId="20" xfId="0" applyFont="1" applyFill="1" applyBorder="1" applyAlignment="1">
      <alignment horizontal="center" wrapText="1"/>
    </xf>
    <xf numFmtId="0" fontId="5" fillId="22" borderId="26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5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1.8515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34" t="s">
        <v>26</v>
      </c>
    </row>
    <row r="2" ht="13.5" thickBot="1">
      <c r="A2" s="48"/>
    </row>
    <row r="3" spans="1:22" ht="13.5" thickBot="1">
      <c r="A3" s="36"/>
      <c r="I3" s="49">
        <v>2011</v>
      </c>
      <c r="J3" s="50"/>
      <c r="K3" s="50"/>
      <c r="L3" s="50"/>
      <c r="M3" s="50"/>
      <c r="N3" s="51"/>
      <c r="O3" s="49">
        <v>2010</v>
      </c>
      <c r="P3" s="50"/>
      <c r="Q3" s="50"/>
      <c r="R3" s="50"/>
      <c r="S3" s="50"/>
      <c r="T3" s="51"/>
      <c r="U3" s="4"/>
      <c r="V3" s="4"/>
    </row>
    <row r="4" spans="1:22" ht="73.5" customHeight="1">
      <c r="A4" s="39" t="s">
        <v>0</v>
      </c>
      <c r="B4" s="21" t="s">
        <v>1</v>
      </c>
      <c r="C4" s="21" t="s">
        <v>10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6</v>
      </c>
      <c r="I4" s="39" t="s">
        <v>11</v>
      </c>
      <c r="J4" s="21" t="s">
        <v>7</v>
      </c>
      <c r="K4" s="21" t="s">
        <v>196</v>
      </c>
      <c r="L4" s="21" t="s">
        <v>12</v>
      </c>
      <c r="M4" s="21" t="s">
        <v>8</v>
      </c>
      <c r="N4" s="40" t="s">
        <v>197</v>
      </c>
      <c r="O4" s="39" t="s">
        <v>13</v>
      </c>
      <c r="P4" s="21" t="s">
        <v>14</v>
      </c>
      <c r="Q4" s="21" t="s">
        <v>196</v>
      </c>
      <c r="R4" s="21" t="s">
        <v>15</v>
      </c>
      <c r="S4" s="21" t="s">
        <v>16</v>
      </c>
      <c r="T4" s="40" t="s">
        <v>198</v>
      </c>
      <c r="U4" s="41" t="s">
        <v>199</v>
      </c>
      <c r="V4" s="40" t="s">
        <v>200</v>
      </c>
    </row>
    <row r="5" spans="1:22" ht="12.75">
      <c r="A5" s="14"/>
      <c r="B5" s="8"/>
      <c r="C5" s="8"/>
      <c r="D5" s="8"/>
      <c r="E5" s="8"/>
      <c r="F5" s="8"/>
      <c r="G5" s="8"/>
      <c r="H5" s="12"/>
      <c r="I5" s="14"/>
      <c r="J5" s="8"/>
      <c r="K5" s="9"/>
      <c r="L5" s="8"/>
      <c r="M5" s="8"/>
      <c r="N5" s="15"/>
      <c r="O5" s="14"/>
      <c r="P5" s="8"/>
      <c r="Q5" s="9"/>
      <c r="R5" s="8"/>
      <c r="S5" s="8"/>
      <c r="T5" s="15"/>
      <c r="U5" s="13"/>
      <c r="V5" s="23"/>
    </row>
    <row r="6" spans="1:22" ht="15">
      <c r="A6" s="27" t="s">
        <v>9</v>
      </c>
      <c r="B6" s="28" t="s">
        <v>27</v>
      </c>
      <c r="C6" s="28" t="s">
        <v>28</v>
      </c>
      <c r="D6" s="28" t="s">
        <v>29</v>
      </c>
      <c r="E6" s="28" t="s">
        <v>30</v>
      </c>
      <c r="F6" s="28" t="s">
        <v>31</v>
      </c>
      <c r="G6" s="28" t="s">
        <v>32</v>
      </c>
      <c r="H6" s="31" t="s">
        <v>33</v>
      </c>
      <c r="I6" s="32">
        <v>0</v>
      </c>
      <c r="J6" s="29">
        <v>0</v>
      </c>
      <c r="K6" s="30">
        <v>0</v>
      </c>
      <c r="L6" s="29">
        <v>200.908673</v>
      </c>
      <c r="M6" s="29">
        <v>14.481277</v>
      </c>
      <c r="N6" s="33">
        <v>215.38995</v>
      </c>
      <c r="O6" s="32">
        <v>0</v>
      </c>
      <c r="P6" s="29">
        <v>0</v>
      </c>
      <c r="Q6" s="30">
        <v>0</v>
      </c>
      <c r="R6" s="29">
        <v>181.791494</v>
      </c>
      <c r="S6" s="29">
        <v>18.636914</v>
      </c>
      <c r="T6" s="33">
        <v>200.428408</v>
      </c>
      <c r="U6" s="18" t="s">
        <v>18</v>
      </c>
      <c r="V6" s="25">
        <f aca="true" t="shared" si="0" ref="V6:V12">+((N6/T6)-1)*100</f>
        <v>7.4647811402064335</v>
      </c>
    </row>
    <row r="7" spans="1:22" ht="15">
      <c r="A7" s="27" t="s">
        <v>9</v>
      </c>
      <c r="B7" s="28" t="s">
        <v>27</v>
      </c>
      <c r="C7" s="28" t="s">
        <v>28</v>
      </c>
      <c r="D7" s="28" t="s">
        <v>34</v>
      </c>
      <c r="E7" s="28" t="s">
        <v>35</v>
      </c>
      <c r="F7" s="28" t="s">
        <v>36</v>
      </c>
      <c r="G7" s="28" t="s">
        <v>37</v>
      </c>
      <c r="H7" s="31" t="s">
        <v>38</v>
      </c>
      <c r="I7" s="32">
        <v>0</v>
      </c>
      <c r="J7" s="29">
        <v>0</v>
      </c>
      <c r="K7" s="30">
        <v>0</v>
      </c>
      <c r="L7" s="29">
        <v>112.097317</v>
      </c>
      <c r="M7" s="29">
        <v>11.509446</v>
      </c>
      <c r="N7" s="33">
        <v>123.606763</v>
      </c>
      <c r="O7" s="32">
        <v>28.238826</v>
      </c>
      <c r="P7" s="29">
        <v>0</v>
      </c>
      <c r="Q7" s="30">
        <v>28.238826</v>
      </c>
      <c r="R7" s="29">
        <v>205.659035</v>
      </c>
      <c r="S7" s="29">
        <v>19.610574</v>
      </c>
      <c r="T7" s="33">
        <v>225.269609</v>
      </c>
      <c r="U7" s="18" t="s">
        <v>18</v>
      </c>
      <c r="V7" s="25">
        <f t="shared" si="0"/>
        <v>-45.12941024370492</v>
      </c>
    </row>
    <row r="8" spans="1:22" ht="15">
      <c r="A8" s="27" t="s">
        <v>9</v>
      </c>
      <c r="B8" s="28" t="s">
        <v>27</v>
      </c>
      <c r="C8" s="28" t="s">
        <v>39</v>
      </c>
      <c r="D8" s="28" t="s">
        <v>40</v>
      </c>
      <c r="E8" s="28" t="s">
        <v>41</v>
      </c>
      <c r="F8" s="28" t="s">
        <v>42</v>
      </c>
      <c r="G8" s="28" t="s">
        <v>43</v>
      </c>
      <c r="H8" s="31" t="s">
        <v>44</v>
      </c>
      <c r="I8" s="32">
        <v>53.382553</v>
      </c>
      <c r="J8" s="29">
        <v>0</v>
      </c>
      <c r="K8" s="30">
        <v>53.382553</v>
      </c>
      <c r="L8" s="29">
        <v>530.009059</v>
      </c>
      <c r="M8" s="29">
        <v>0</v>
      </c>
      <c r="N8" s="33">
        <v>530.009059</v>
      </c>
      <c r="O8" s="32">
        <v>71.93872</v>
      </c>
      <c r="P8" s="29">
        <v>0</v>
      </c>
      <c r="Q8" s="30">
        <v>71.93872</v>
      </c>
      <c r="R8" s="29">
        <v>494.536942</v>
      </c>
      <c r="S8" s="29">
        <v>0</v>
      </c>
      <c r="T8" s="33">
        <v>494.536942</v>
      </c>
      <c r="U8" s="19">
        <f>+((K8/Q8)-1)*100</f>
        <v>-25.794408073982964</v>
      </c>
      <c r="V8" s="25">
        <f t="shared" si="0"/>
        <v>7.17279418126866</v>
      </c>
    </row>
    <row r="9" spans="1:22" ht="15">
      <c r="A9" s="27" t="s">
        <v>9</v>
      </c>
      <c r="B9" s="28" t="s">
        <v>27</v>
      </c>
      <c r="C9" s="28" t="s">
        <v>39</v>
      </c>
      <c r="D9" s="28" t="s">
        <v>45</v>
      </c>
      <c r="E9" s="28" t="s">
        <v>46</v>
      </c>
      <c r="F9" s="28" t="s">
        <v>47</v>
      </c>
      <c r="G9" s="28" t="s">
        <v>48</v>
      </c>
      <c r="H9" s="31" t="s">
        <v>49</v>
      </c>
      <c r="I9" s="32">
        <v>495.175926</v>
      </c>
      <c r="J9" s="29">
        <v>57.725089</v>
      </c>
      <c r="K9" s="30">
        <v>552.901015</v>
      </c>
      <c r="L9" s="29">
        <v>3173.828785</v>
      </c>
      <c r="M9" s="29">
        <v>353.292892</v>
      </c>
      <c r="N9" s="33">
        <v>3527.121677</v>
      </c>
      <c r="O9" s="32">
        <v>298.818185</v>
      </c>
      <c r="P9" s="29">
        <v>53.494609</v>
      </c>
      <c r="Q9" s="30">
        <v>352.312794</v>
      </c>
      <c r="R9" s="29">
        <v>4639.048405</v>
      </c>
      <c r="S9" s="29">
        <v>477.102485</v>
      </c>
      <c r="T9" s="33">
        <v>5116.15089</v>
      </c>
      <c r="U9" s="19">
        <f>+((K9/Q9)-1)*100</f>
        <v>56.93469678537988</v>
      </c>
      <c r="V9" s="25">
        <f t="shared" si="0"/>
        <v>-31.059076387014063</v>
      </c>
    </row>
    <row r="10" spans="1:22" ht="15">
      <c r="A10" s="27" t="s">
        <v>9</v>
      </c>
      <c r="B10" s="28" t="s">
        <v>27</v>
      </c>
      <c r="C10" s="28" t="s">
        <v>39</v>
      </c>
      <c r="D10" s="28" t="s">
        <v>50</v>
      </c>
      <c r="E10" s="28" t="s">
        <v>210</v>
      </c>
      <c r="F10" s="28" t="s">
        <v>55</v>
      </c>
      <c r="G10" s="28" t="s">
        <v>56</v>
      </c>
      <c r="H10" s="31" t="s">
        <v>57</v>
      </c>
      <c r="I10" s="32">
        <v>0</v>
      </c>
      <c r="J10" s="29">
        <v>697.761258</v>
      </c>
      <c r="K10" s="30">
        <v>697.761258</v>
      </c>
      <c r="L10" s="29">
        <v>0</v>
      </c>
      <c r="M10" s="29">
        <v>6558.608473</v>
      </c>
      <c r="N10" s="33">
        <v>6558.608473</v>
      </c>
      <c r="O10" s="32">
        <v>0</v>
      </c>
      <c r="P10" s="29">
        <v>638.224735</v>
      </c>
      <c r="Q10" s="30">
        <v>638.224735</v>
      </c>
      <c r="R10" s="29">
        <v>0</v>
      </c>
      <c r="S10" s="29">
        <v>6834.93274</v>
      </c>
      <c r="T10" s="33">
        <v>6834.93274</v>
      </c>
      <c r="U10" s="19">
        <f>+((K10/Q10)-1)*100</f>
        <v>9.32845747509301</v>
      </c>
      <c r="V10" s="25">
        <f t="shared" si="0"/>
        <v>-4.042823499679383</v>
      </c>
    </row>
    <row r="11" spans="1:22" ht="15">
      <c r="A11" s="27" t="s">
        <v>9</v>
      </c>
      <c r="B11" s="28" t="s">
        <v>27</v>
      </c>
      <c r="C11" s="28" t="s">
        <v>39</v>
      </c>
      <c r="D11" s="28" t="s">
        <v>50</v>
      </c>
      <c r="E11" s="28" t="s">
        <v>58</v>
      </c>
      <c r="F11" s="28" t="s">
        <v>42</v>
      </c>
      <c r="G11" s="28" t="s">
        <v>52</v>
      </c>
      <c r="H11" s="31" t="s">
        <v>59</v>
      </c>
      <c r="I11" s="32">
        <v>283.531575</v>
      </c>
      <c r="J11" s="29">
        <v>6.33878</v>
      </c>
      <c r="K11" s="30">
        <v>289.870355</v>
      </c>
      <c r="L11" s="29">
        <v>2578.760557</v>
      </c>
      <c r="M11" s="29">
        <v>75.911968</v>
      </c>
      <c r="N11" s="33">
        <v>2654.672526</v>
      </c>
      <c r="O11" s="32">
        <v>292.346054</v>
      </c>
      <c r="P11" s="29">
        <v>8.264672</v>
      </c>
      <c r="Q11" s="30">
        <v>300.610726</v>
      </c>
      <c r="R11" s="29">
        <v>2846.276366</v>
      </c>
      <c r="S11" s="29">
        <v>67.508058</v>
      </c>
      <c r="T11" s="33">
        <v>2913.784424</v>
      </c>
      <c r="U11" s="19">
        <f>+((K11/Q11)-1)*100</f>
        <v>-3.5728502249117944</v>
      </c>
      <c r="V11" s="25">
        <f t="shared" si="0"/>
        <v>-8.892624171705032</v>
      </c>
    </row>
    <row r="12" spans="1:22" ht="15">
      <c r="A12" s="27" t="s">
        <v>9</v>
      </c>
      <c r="B12" s="28" t="s">
        <v>27</v>
      </c>
      <c r="C12" s="28" t="s">
        <v>39</v>
      </c>
      <c r="D12" s="28" t="s">
        <v>50</v>
      </c>
      <c r="E12" s="28" t="s">
        <v>51</v>
      </c>
      <c r="F12" s="28" t="s">
        <v>42</v>
      </c>
      <c r="G12" s="28" t="s">
        <v>52</v>
      </c>
      <c r="H12" s="31" t="s">
        <v>53</v>
      </c>
      <c r="I12" s="32">
        <v>163.641177</v>
      </c>
      <c r="J12" s="29">
        <v>0</v>
      </c>
      <c r="K12" s="30">
        <v>163.641177</v>
      </c>
      <c r="L12" s="29">
        <v>1706.65635</v>
      </c>
      <c r="M12" s="29">
        <v>0</v>
      </c>
      <c r="N12" s="33">
        <v>1706.65635</v>
      </c>
      <c r="O12" s="32">
        <v>190.014222</v>
      </c>
      <c r="P12" s="29">
        <v>0</v>
      </c>
      <c r="Q12" s="30">
        <v>190.014222</v>
      </c>
      <c r="R12" s="29">
        <v>1789.170915</v>
      </c>
      <c r="S12" s="29">
        <v>0</v>
      </c>
      <c r="T12" s="33">
        <v>1789.170915</v>
      </c>
      <c r="U12" s="19">
        <f>+((K12/Q12)-1)*100</f>
        <v>-13.879511082070472</v>
      </c>
      <c r="V12" s="25">
        <f t="shared" si="0"/>
        <v>-4.611888350532456</v>
      </c>
    </row>
    <row r="13" spans="1:22" ht="15">
      <c r="A13" s="27" t="s">
        <v>9</v>
      </c>
      <c r="B13" s="28" t="s">
        <v>27</v>
      </c>
      <c r="C13" s="28" t="s">
        <v>39</v>
      </c>
      <c r="D13" s="28" t="s">
        <v>50</v>
      </c>
      <c r="E13" s="28" t="s">
        <v>54</v>
      </c>
      <c r="F13" s="28" t="s">
        <v>55</v>
      </c>
      <c r="G13" s="28" t="s">
        <v>56</v>
      </c>
      <c r="H13" s="31" t="s">
        <v>57</v>
      </c>
      <c r="I13" s="32">
        <v>0</v>
      </c>
      <c r="J13" s="29">
        <v>0</v>
      </c>
      <c r="K13" s="30">
        <v>0</v>
      </c>
      <c r="L13" s="29">
        <v>0</v>
      </c>
      <c r="M13" s="29">
        <v>0</v>
      </c>
      <c r="N13" s="33">
        <v>0</v>
      </c>
      <c r="O13" s="32">
        <v>0</v>
      </c>
      <c r="P13" s="29">
        <v>0</v>
      </c>
      <c r="Q13" s="30">
        <v>0</v>
      </c>
      <c r="R13" s="29">
        <v>0</v>
      </c>
      <c r="S13" s="29">
        <v>10.499082</v>
      </c>
      <c r="T13" s="33">
        <v>10.499082</v>
      </c>
      <c r="U13" s="18" t="s">
        <v>18</v>
      </c>
      <c r="V13" s="24" t="s">
        <v>18</v>
      </c>
    </row>
    <row r="14" spans="1:22" ht="15">
      <c r="A14" s="27" t="s">
        <v>9</v>
      </c>
      <c r="B14" s="28" t="s">
        <v>27</v>
      </c>
      <c r="C14" s="28" t="s">
        <v>39</v>
      </c>
      <c r="D14" s="28" t="s">
        <v>60</v>
      </c>
      <c r="E14" s="28" t="s">
        <v>61</v>
      </c>
      <c r="F14" s="28" t="s">
        <v>62</v>
      </c>
      <c r="G14" s="28" t="s">
        <v>63</v>
      </c>
      <c r="H14" s="31" t="s">
        <v>64</v>
      </c>
      <c r="I14" s="32">
        <v>0</v>
      </c>
      <c r="J14" s="29">
        <v>0</v>
      </c>
      <c r="K14" s="30">
        <v>0</v>
      </c>
      <c r="L14" s="29">
        <v>0</v>
      </c>
      <c r="M14" s="29">
        <v>0</v>
      </c>
      <c r="N14" s="33">
        <v>0</v>
      </c>
      <c r="O14" s="32">
        <v>0</v>
      </c>
      <c r="P14" s="29">
        <v>0</v>
      </c>
      <c r="Q14" s="30">
        <v>0</v>
      </c>
      <c r="R14" s="29">
        <v>1668.956917</v>
      </c>
      <c r="S14" s="29">
        <v>116.400693</v>
      </c>
      <c r="T14" s="33">
        <v>1785.35761</v>
      </c>
      <c r="U14" s="18" t="s">
        <v>18</v>
      </c>
      <c r="V14" s="24" t="s">
        <v>18</v>
      </c>
    </row>
    <row r="15" spans="1:22" ht="15">
      <c r="A15" s="27" t="s">
        <v>9</v>
      </c>
      <c r="B15" s="28" t="s">
        <v>27</v>
      </c>
      <c r="C15" s="28" t="s">
        <v>39</v>
      </c>
      <c r="D15" s="28" t="s">
        <v>65</v>
      </c>
      <c r="E15" s="28" t="s">
        <v>66</v>
      </c>
      <c r="F15" s="28" t="s">
        <v>31</v>
      </c>
      <c r="G15" s="28" t="s">
        <v>67</v>
      </c>
      <c r="H15" s="31" t="s">
        <v>68</v>
      </c>
      <c r="I15" s="32">
        <v>62.0154</v>
      </c>
      <c r="J15" s="29">
        <v>0</v>
      </c>
      <c r="K15" s="30">
        <v>62.0154</v>
      </c>
      <c r="L15" s="29">
        <v>1678.7647</v>
      </c>
      <c r="M15" s="29">
        <v>0</v>
      </c>
      <c r="N15" s="33">
        <v>1678.7647</v>
      </c>
      <c r="O15" s="32">
        <v>219.4752</v>
      </c>
      <c r="P15" s="29">
        <v>0</v>
      </c>
      <c r="Q15" s="30">
        <v>219.4752</v>
      </c>
      <c r="R15" s="29">
        <v>5943.6194</v>
      </c>
      <c r="S15" s="29">
        <v>0</v>
      </c>
      <c r="T15" s="33">
        <v>5943.6194</v>
      </c>
      <c r="U15" s="19">
        <f>+((K15/Q15)-1)*100</f>
        <v>-71.7437778846995</v>
      </c>
      <c r="V15" s="25">
        <f>+((N15/T15)-1)*100</f>
        <v>-71.75517833460198</v>
      </c>
    </row>
    <row r="16" spans="1:22" ht="15">
      <c r="A16" s="27" t="s">
        <v>9</v>
      </c>
      <c r="B16" s="28" t="s">
        <v>27</v>
      </c>
      <c r="C16" s="28" t="s">
        <v>39</v>
      </c>
      <c r="D16" s="28" t="s">
        <v>69</v>
      </c>
      <c r="E16" s="37" t="s">
        <v>70</v>
      </c>
      <c r="F16" s="28" t="s">
        <v>71</v>
      </c>
      <c r="G16" s="28" t="s">
        <v>72</v>
      </c>
      <c r="H16" s="31" t="s">
        <v>73</v>
      </c>
      <c r="I16" s="32">
        <v>0</v>
      </c>
      <c r="J16" s="29">
        <v>139.18202</v>
      </c>
      <c r="K16" s="30">
        <v>139.18202</v>
      </c>
      <c r="L16" s="29">
        <v>0</v>
      </c>
      <c r="M16" s="29">
        <v>929.839895</v>
      </c>
      <c r="N16" s="33">
        <v>929.839895</v>
      </c>
      <c r="O16" s="32">
        <v>0</v>
      </c>
      <c r="P16" s="29">
        <v>0</v>
      </c>
      <c r="Q16" s="30">
        <v>0</v>
      </c>
      <c r="R16" s="29">
        <v>0</v>
      </c>
      <c r="S16" s="29">
        <v>0</v>
      </c>
      <c r="T16" s="33">
        <v>0</v>
      </c>
      <c r="U16" s="18" t="s">
        <v>18</v>
      </c>
      <c r="V16" s="24" t="s">
        <v>18</v>
      </c>
    </row>
    <row r="17" spans="1:22" ht="15">
      <c r="A17" s="27" t="s">
        <v>9</v>
      </c>
      <c r="B17" s="28" t="s">
        <v>27</v>
      </c>
      <c r="C17" s="28" t="s">
        <v>39</v>
      </c>
      <c r="D17" s="28" t="s">
        <v>69</v>
      </c>
      <c r="E17" s="38" t="s">
        <v>74</v>
      </c>
      <c r="F17" s="28" t="s">
        <v>71</v>
      </c>
      <c r="G17" s="28" t="s">
        <v>72</v>
      </c>
      <c r="H17" s="31" t="s">
        <v>73</v>
      </c>
      <c r="I17" s="32">
        <v>0</v>
      </c>
      <c r="J17" s="29">
        <v>0</v>
      </c>
      <c r="K17" s="30">
        <v>0</v>
      </c>
      <c r="L17" s="29">
        <v>0</v>
      </c>
      <c r="M17" s="29">
        <v>0</v>
      </c>
      <c r="N17" s="33">
        <v>0</v>
      </c>
      <c r="O17" s="32">
        <v>0</v>
      </c>
      <c r="P17" s="29">
        <v>209.111201</v>
      </c>
      <c r="Q17" s="30">
        <v>209.111201</v>
      </c>
      <c r="R17" s="29">
        <v>0</v>
      </c>
      <c r="S17" s="29">
        <v>2346.695949</v>
      </c>
      <c r="T17" s="33">
        <v>2346.695949</v>
      </c>
      <c r="U17" s="18" t="s">
        <v>18</v>
      </c>
      <c r="V17" s="24" t="s">
        <v>18</v>
      </c>
    </row>
    <row r="18" spans="1:22" ht="15">
      <c r="A18" s="27" t="s">
        <v>9</v>
      </c>
      <c r="B18" s="28" t="s">
        <v>27</v>
      </c>
      <c r="C18" s="28" t="s">
        <v>39</v>
      </c>
      <c r="D18" s="28" t="s">
        <v>75</v>
      </c>
      <c r="E18" s="38" t="s">
        <v>211</v>
      </c>
      <c r="F18" s="28" t="s">
        <v>62</v>
      </c>
      <c r="G18" s="28" t="s">
        <v>63</v>
      </c>
      <c r="H18" s="31" t="s">
        <v>63</v>
      </c>
      <c r="I18" s="32">
        <v>150.349164</v>
      </c>
      <c r="J18" s="29">
        <v>27.892377</v>
      </c>
      <c r="K18" s="30">
        <v>178.241541</v>
      </c>
      <c r="L18" s="29">
        <v>1819.013195</v>
      </c>
      <c r="M18" s="29">
        <v>314.280569</v>
      </c>
      <c r="N18" s="33">
        <v>2133.293764</v>
      </c>
      <c r="O18" s="32">
        <v>119.242666</v>
      </c>
      <c r="P18" s="29">
        <v>29.674403</v>
      </c>
      <c r="Q18" s="30">
        <v>148.917069</v>
      </c>
      <c r="R18" s="29">
        <v>1949.686328</v>
      </c>
      <c r="S18" s="29">
        <v>322.899444</v>
      </c>
      <c r="T18" s="33">
        <v>2272.585772</v>
      </c>
      <c r="U18" s="19">
        <f>+((K18/Q18)-1)*100</f>
        <v>19.691813837673642</v>
      </c>
      <c r="V18" s="25">
        <f aca="true" t="shared" si="1" ref="V18:V23">+((N18/T18)-1)*100</f>
        <v>-6.12922995981865</v>
      </c>
    </row>
    <row r="19" spans="1:22" ht="15">
      <c r="A19" s="27" t="s">
        <v>9</v>
      </c>
      <c r="B19" s="28" t="s">
        <v>27</v>
      </c>
      <c r="C19" s="28" t="s">
        <v>39</v>
      </c>
      <c r="D19" s="28" t="s">
        <v>75</v>
      </c>
      <c r="E19" s="28" t="s">
        <v>77</v>
      </c>
      <c r="F19" s="28" t="s">
        <v>62</v>
      </c>
      <c r="G19" s="28" t="s">
        <v>63</v>
      </c>
      <c r="H19" s="31" t="s">
        <v>77</v>
      </c>
      <c r="I19" s="32">
        <v>53.20021</v>
      </c>
      <c r="J19" s="29">
        <v>25.63228</v>
      </c>
      <c r="K19" s="30">
        <v>78.83249</v>
      </c>
      <c r="L19" s="29">
        <v>618.240593</v>
      </c>
      <c r="M19" s="29">
        <v>281.158292</v>
      </c>
      <c r="N19" s="33">
        <v>899.398885</v>
      </c>
      <c r="O19" s="32">
        <v>107.532526</v>
      </c>
      <c r="P19" s="29">
        <v>34.003635</v>
      </c>
      <c r="Q19" s="30">
        <v>141.536161</v>
      </c>
      <c r="R19" s="29">
        <v>1159.515818</v>
      </c>
      <c r="S19" s="29">
        <v>416.668524</v>
      </c>
      <c r="T19" s="33">
        <v>1576.184342</v>
      </c>
      <c r="U19" s="19">
        <f>+((K19/Q19)-1)*100</f>
        <v>-44.3022267645086</v>
      </c>
      <c r="V19" s="25">
        <f t="shared" si="1"/>
        <v>-42.93821724819546</v>
      </c>
    </row>
    <row r="20" spans="1:22" ht="15">
      <c r="A20" s="27" t="s">
        <v>9</v>
      </c>
      <c r="B20" s="28" t="s">
        <v>27</v>
      </c>
      <c r="C20" s="28" t="s">
        <v>39</v>
      </c>
      <c r="D20" s="28" t="s">
        <v>75</v>
      </c>
      <c r="E20" s="28" t="s">
        <v>76</v>
      </c>
      <c r="F20" s="28" t="s">
        <v>62</v>
      </c>
      <c r="G20" s="28" t="s">
        <v>63</v>
      </c>
      <c r="H20" s="31" t="s">
        <v>63</v>
      </c>
      <c r="I20" s="32">
        <v>38.564008</v>
      </c>
      <c r="J20" s="29">
        <v>10.045176</v>
      </c>
      <c r="K20" s="30">
        <v>48.609184</v>
      </c>
      <c r="L20" s="29">
        <v>633.287727</v>
      </c>
      <c r="M20" s="29">
        <v>120.300237</v>
      </c>
      <c r="N20" s="33">
        <v>753.587964</v>
      </c>
      <c r="O20" s="32">
        <v>74.090687</v>
      </c>
      <c r="P20" s="29">
        <v>5.28991</v>
      </c>
      <c r="Q20" s="30">
        <v>79.380597</v>
      </c>
      <c r="R20" s="29">
        <v>1829.538137</v>
      </c>
      <c r="S20" s="29">
        <v>112.428535</v>
      </c>
      <c r="T20" s="33">
        <v>1941.966672</v>
      </c>
      <c r="U20" s="19">
        <f>+((K20/Q20)-1)*100</f>
        <v>-38.764401079019336</v>
      </c>
      <c r="V20" s="25">
        <f t="shared" si="1"/>
        <v>-61.19459850338771</v>
      </c>
    </row>
    <row r="21" spans="1:22" ht="15">
      <c r="A21" s="27" t="s">
        <v>9</v>
      </c>
      <c r="B21" s="28" t="s">
        <v>27</v>
      </c>
      <c r="C21" s="28" t="s">
        <v>39</v>
      </c>
      <c r="D21" s="28" t="s">
        <v>78</v>
      </c>
      <c r="E21" s="37" t="s">
        <v>79</v>
      </c>
      <c r="F21" s="28" t="s">
        <v>55</v>
      </c>
      <c r="G21" s="28" t="s">
        <v>55</v>
      </c>
      <c r="H21" s="31" t="s">
        <v>80</v>
      </c>
      <c r="I21" s="32">
        <v>722.25505</v>
      </c>
      <c r="J21" s="29">
        <v>73.545306</v>
      </c>
      <c r="K21" s="30">
        <v>795.800356</v>
      </c>
      <c r="L21" s="29">
        <v>8327.275601</v>
      </c>
      <c r="M21" s="29">
        <v>809.840123</v>
      </c>
      <c r="N21" s="33">
        <v>9137.115724</v>
      </c>
      <c r="O21" s="32">
        <v>823.783517</v>
      </c>
      <c r="P21" s="29">
        <v>78.165602</v>
      </c>
      <c r="Q21" s="30">
        <v>901.949119</v>
      </c>
      <c r="R21" s="29">
        <v>8844.896533</v>
      </c>
      <c r="S21" s="29">
        <v>724.005491</v>
      </c>
      <c r="T21" s="33">
        <v>9568.902024</v>
      </c>
      <c r="U21" s="19">
        <f>+((K21/Q21)-1)*100</f>
        <v>-11.76881941164134</v>
      </c>
      <c r="V21" s="25">
        <f t="shared" si="1"/>
        <v>-4.512391274537331</v>
      </c>
    </row>
    <row r="22" spans="1:22" ht="15">
      <c r="A22" s="27" t="s">
        <v>9</v>
      </c>
      <c r="B22" s="28" t="s">
        <v>27</v>
      </c>
      <c r="C22" s="28" t="s">
        <v>39</v>
      </c>
      <c r="D22" s="28" t="s">
        <v>81</v>
      </c>
      <c r="E22" s="28" t="s">
        <v>82</v>
      </c>
      <c r="F22" s="28" t="s">
        <v>62</v>
      </c>
      <c r="G22" s="28" t="s">
        <v>63</v>
      </c>
      <c r="H22" s="31" t="s">
        <v>63</v>
      </c>
      <c r="I22" s="32">
        <v>765.471967</v>
      </c>
      <c r="J22" s="29">
        <v>0</v>
      </c>
      <c r="K22" s="30">
        <v>765.471967</v>
      </c>
      <c r="L22" s="29">
        <v>4919.238324</v>
      </c>
      <c r="M22" s="29">
        <v>0</v>
      </c>
      <c r="N22" s="33">
        <v>4919.238324</v>
      </c>
      <c r="O22" s="32">
        <v>74.277466</v>
      </c>
      <c r="P22" s="29">
        <v>0</v>
      </c>
      <c r="Q22" s="30">
        <v>74.277466</v>
      </c>
      <c r="R22" s="29">
        <v>3744.985205</v>
      </c>
      <c r="S22" s="29">
        <v>0</v>
      </c>
      <c r="T22" s="33">
        <v>3744.985205</v>
      </c>
      <c r="U22" s="18" t="s">
        <v>18</v>
      </c>
      <c r="V22" s="25">
        <f t="shared" si="1"/>
        <v>31.3553473437554</v>
      </c>
    </row>
    <row r="23" spans="1:22" ht="15">
      <c r="A23" s="27" t="s">
        <v>9</v>
      </c>
      <c r="B23" s="28" t="s">
        <v>27</v>
      </c>
      <c r="C23" s="28" t="s">
        <v>39</v>
      </c>
      <c r="D23" s="28" t="s">
        <v>83</v>
      </c>
      <c r="E23" s="37" t="s">
        <v>84</v>
      </c>
      <c r="F23" s="28" t="s">
        <v>31</v>
      </c>
      <c r="G23" s="28" t="s">
        <v>85</v>
      </c>
      <c r="H23" s="31" t="s">
        <v>86</v>
      </c>
      <c r="I23" s="32">
        <v>0</v>
      </c>
      <c r="J23" s="29">
        <v>0</v>
      </c>
      <c r="K23" s="30">
        <v>0</v>
      </c>
      <c r="L23" s="29">
        <v>1104.608741</v>
      </c>
      <c r="M23" s="29">
        <v>94.512585</v>
      </c>
      <c r="N23" s="33">
        <v>1199.121326</v>
      </c>
      <c r="O23" s="32">
        <v>145.864444</v>
      </c>
      <c r="P23" s="29">
        <v>9.543442</v>
      </c>
      <c r="Q23" s="30">
        <v>155.407886</v>
      </c>
      <c r="R23" s="29">
        <v>1948.836446</v>
      </c>
      <c r="S23" s="29">
        <v>124.912886</v>
      </c>
      <c r="T23" s="33">
        <v>2073.749332</v>
      </c>
      <c r="U23" s="18" t="s">
        <v>18</v>
      </c>
      <c r="V23" s="25">
        <f t="shared" si="1"/>
        <v>-42.17616818501765</v>
      </c>
    </row>
    <row r="24" spans="1:22" ht="15">
      <c r="A24" s="27" t="s">
        <v>9</v>
      </c>
      <c r="B24" s="28" t="s">
        <v>27</v>
      </c>
      <c r="C24" s="28" t="s">
        <v>39</v>
      </c>
      <c r="D24" s="28" t="s">
        <v>83</v>
      </c>
      <c r="E24" s="37" t="s">
        <v>87</v>
      </c>
      <c r="F24" s="28" t="s">
        <v>42</v>
      </c>
      <c r="G24" s="28" t="s">
        <v>42</v>
      </c>
      <c r="H24" s="31" t="s">
        <v>88</v>
      </c>
      <c r="I24" s="32">
        <v>0</v>
      </c>
      <c r="J24" s="29">
        <v>0</v>
      </c>
      <c r="K24" s="30">
        <v>0</v>
      </c>
      <c r="L24" s="29">
        <v>0</v>
      </c>
      <c r="M24" s="29">
        <v>0</v>
      </c>
      <c r="N24" s="33">
        <v>0</v>
      </c>
      <c r="O24" s="32">
        <v>0</v>
      </c>
      <c r="P24" s="29">
        <v>0</v>
      </c>
      <c r="Q24" s="30">
        <v>0</v>
      </c>
      <c r="R24" s="29">
        <v>4254.84174</v>
      </c>
      <c r="S24" s="29">
        <v>281.01495</v>
      </c>
      <c r="T24" s="33">
        <v>4535.85669</v>
      </c>
      <c r="U24" s="18" t="s">
        <v>18</v>
      </c>
      <c r="V24" s="24" t="s">
        <v>18</v>
      </c>
    </row>
    <row r="25" spans="1:22" ht="15">
      <c r="A25" s="27" t="s">
        <v>9</v>
      </c>
      <c r="B25" s="28" t="s">
        <v>27</v>
      </c>
      <c r="C25" s="28" t="s">
        <v>28</v>
      </c>
      <c r="D25" s="28" t="s">
        <v>89</v>
      </c>
      <c r="E25" s="47" t="s">
        <v>90</v>
      </c>
      <c r="F25" s="28" t="s">
        <v>31</v>
      </c>
      <c r="G25" s="28" t="s">
        <v>32</v>
      </c>
      <c r="H25" s="31" t="s">
        <v>32</v>
      </c>
      <c r="I25" s="32">
        <v>0</v>
      </c>
      <c r="J25" s="29">
        <v>0</v>
      </c>
      <c r="K25" s="30">
        <v>0</v>
      </c>
      <c r="L25" s="29">
        <v>0</v>
      </c>
      <c r="M25" s="29">
        <v>679.891222</v>
      </c>
      <c r="N25" s="33">
        <v>679.891222</v>
      </c>
      <c r="O25" s="32">
        <v>0</v>
      </c>
      <c r="P25" s="29">
        <v>164.48</v>
      </c>
      <c r="Q25" s="30">
        <v>164.48</v>
      </c>
      <c r="R25" s="29">
        <v>0</v>
      </c>
      <c r="S25" s="29">
        <v>1888.264775</v>
      </c>
      <c r="T25" s="33">
        <v>1888.264775</v>
      </c>
      <c r="U25" s="18" t="s">
        <v>18</v>
      </c>
      <c r="V25" s="25">
        <f>+((N25/T25)-1)*100</f>
        <v>-63.99386193072421</v>
      </c>
    </row>
    <row r="26" spans="1:22" ht="15">
      <c r="A26" s="27" t="s">
        <v>9</v>
      </c>
      <c r="B26" s="28" t="s">
        <v>27</v>
      </c>
      <c r="C26" s="28" t="s">
        <v>39</v>
      </c>
      <c r="D26" s="28" t="s">
        <v>91</v>
      </c>
      <c r="E26" s="38" t="s">
        <v>208</v>
      </c>
      <c r="F26" s="28" t="s">
        <v>92</v>
      </c>
      <c r="G26" s="28" t="s">
        <v>93</v>
      </c>
      <c r="H26" s="31" t="s">
        <v>94</v>
      </c>
      <c r="I26" s="32">
        <v>594.04851</v>
      </c>
      <c r="J26" s="29">
        <v>150.79666</v>
      </c>
      <c r="K26" s="30">
        <v>744.84517</v>
      </c>
      <c r="L26" s="29">
        <v>6766.451908</v>
      </c>
      <c r="M26" s="29">
        <v>1581.99065</v>
      </c>
      <c r="N26" s="33">
        <v>8348.442558</v>
      </c>
      <c r="O26" s="32">
        <v>490.83604</v>
      </c>
      <c r="P26" s="29">
        <v>156.40493</v>
      </c>
      <c r="Q26" s="30">
        <v>647.24097</v>
      </c>
      <c r="R26" s="29">
        <v>5532.412652</v>
      </c>
      <c r="S26" s="29">
        <v>1613.015936</v>
      </c>
      <c r="T26" s="33">
        <v>7145.428588</v>
      </c>
      <c r="U26" s="19">
        <f aca="true" t="shared" si="2" ref="U26:U31">+((K26/Q26)-1)*100</f>
        <v>15.080040436871611</v>
      </c>
      <c r="V26" s="25">
        <f>+((N26/T26)-1)*100</f>
        <v>16.836134532508474</v>
      </c>
    </row>
    <row r="27" spans="1:22" ht="15">
      <c r="A27" s="27" t="s">
        <v>9</v>
      </c>
      <c r="B27" s="28" t="s">
        <v>27</v>
      </c>
      <c r="C27" s="28" t="s">
        <v>39</v>
      </c>
      <c r="D27" s="28" t="s">
        <v>91</v>
      </c>
      <c r="E27" s="37" t="s">
        <v>207</v>
      </c>
      <c r="F27" s="28" t="s">
        <v>55</v>
      </c>
      <c r="G27" s="28" t="s">
        <v>55</v>
      </c>
      <c r="H27" s="31" t="s">
        <v>95</v>
      </c>
      <c r="I27" s="32">
        <v>645.465</v>
      </c>
      <c r="J27" s="29">
        <v>69.6778</v>
      </c>
      <c r="K27" s="30">
        <v>715.1428</v>
      </c>
      <c r="L27" s="29">
        <v>6625.404917</v>
      </c>
      <c r="M27" s="29">
        <v>825.041133</v>
      </c>
      <c r="N27" s="33">
        <v>7450.44605</v>
      </c>
      <c r="O27" s="32">
        <v>637.124</v>
      </c>
      <c r="P27" s="29">
        <v>76.7658</v>
      </c>
      <c r="Q27" s="30">
        <v>713.8898</v>
      </c>
      <c r="R27" s="29">
        <v>7810.433228</v>
      </c>
      <c r="S27" s="29">
        <v>889.676479</v>
      </c>
      <c r="T27" s="33">
        <v>8700.109707</v>
      </c>
      <c r="U27" s="19">
        <f t="shared" si="2"/>
        <v>0.17551728572111625</v>
      </c>
      <c r="V27" s="25">
        <f>+((N27/T27)-1)*100</f>
        <v>-14.363768953333267</v>
      </c>
    </row>
    <row r="28" spans="1:22" ht="15">
      <c r="A28" s="27" t="s">
        <v>9</v>
      </c>
      <c r="B28" s="28" t="s">
        <v>27</v>
      </c>
      <c r="C28" s="28" t="s">
        <v>39</v>
      </c>
      <c r="D28" s="28" t="s">
        <v>96</v>
      </c>
      <c r="E28" s="28" t="s">
        <v>209</v>
      </c>
      <c r="F28" s="28" t="s">
        <v>36</v>
      </c>
      <c r="G28" s="28" t="s">
        <v>97</v>
      </c>
      <c r="H28" s="31" t="s">
        <v>98</v>
      </c>
      <c r="I28" s="32">
        <v>1074.51012</v>
      </c>
      <c r="J28" s="29">
        <v>36.66887</v>
      </c>
      <c r="K28" s="30">
        <v>1111.17899</v>
      </c>
      <c r="L28" s="29">
        <v>10141.46837</v>
      </c>
      <c r="M28" s="29">
        <v>404.66011</v>
      </c>
      <c r="N28" s="33">
        <v>10546.12848</v>
      </c>
      <c r="O28" s="32">
        <v>958.2555</v>
      </c>
      <c r="P28" s="29">
        <v>41.44014</v>
      </c>
      <c r="Q28" s="30">
        <v>999.69564</v>
      </c>
      <c r="R28" s="29">
        <v>12287.46648</v>
      </c>
      <c r="S28" s="29">
        <v>485.94672</v>
      </c>
      <c r="T28" s="33">
        <v>12773.4132</v>
      </c>
      <c r="U28" s="19">
        <f t="shared" si="2"/>
        <v>11.151729140281152</v>
      </c>
      <c r="V28" s="25">
        <f>+((N28/T28)-1)*100</f>
        <v>-17.436879909279078</v>
      </c>
    </row>
    <row r="29" spans="1:22" ht="15">
      <c r="A29" s="27" t="s">
        <v>9</v>
      </c>
      <c r="B29" s="28" t="s">
        <v>27</v>
      </c>
      <c r="C29" s="28" t="s">
        <v>39</v>
      </c>
      <c r="D29" s="28" t="s">
        <v>99</v>
      </c>
      <c r="E29" s="37" t="s">
        <v>100</v>
      </c>
      <c r="F29" s="28" t="s">
        <v>62</v>
      </c>
      <c r="G29" s="28" t="s">
        <v>101</v>
      </c>
      <c r="H29" s="31" t="s">
        <v>102</v>
      </c>
      <c r="I29" s="32">
        <v>125.597905</v>
      </c>
      <c r="J29" s="29">
        <v>31.7094</v>
      </c>
      <c r="K29" s="30">
        <v>157.307305</v>
      </c>
      <c r="L29" s="29">
        <v>1084.366322</v>
      </c>
      <c r="M29" s="29">
        <v>285.052855</v>
      </c>
      <c r="N29" s="33">
        <v>1369.419177</v>
      </c>
      <c r="O29" s="32">
        <v>108.331405</v>
      </c>
      <c r="P29" s="29">
        <v>37.162848</v>
      </c>
      <c r="Q29" s="30">
        <v>145.494253</v>
      </c>
      <c r="R29" s="29">
        <v>1266.193155</v>
      </c>
      <c r="S29" s="29">
        <v>411.509887</v>
      </c>
      <c r="T29" s="33">
        <v>1677.703042</v>
      </c>
      <c r="U29" s="19">
        <f t="shared" si="2"/>
        <v>8.119256779166406</v>
      </c>
      <c r="V29" s="25">
        <f>+((N29/T29)-1)*100</f>
        <v>-18.375353520995763</v>
      </c>
    </row>
    <row r="30" spans="1:22" ht="15">
      <c r="A30" s="27" t="s">
        <v>9</v>
      </c>
      <c r="B30" s="28" t="s">
        <v>27</v>
      </c>
      <c r="C30" s="28" t="s">
        <v>39</v>
      </c>
      <c r="D30" s="28" t="s">
        <v>103</v>
      </c>
      <c r="E30" s="28" t="s">
        <v>104</v>
      </c>
      <c r="F30" s="28" t="s">
        <v>105</v>
      </c>
      <c r="G30" s="28" t="s">
        <v>106</v>
      </c>
      <c r="H30" s="31" t="s">
        <v>107</v>
      </c>
      <c r="I30" s="32">
        <v>87.184783</v>
      </c>
      <c r="J30" s="29">
        <v>23.271822</v>
      </c>
      <c r="K30" s="30">
        <v>110.456605</v>
      </c>
      <c r="L30" s="29">
        <v>1234.567155</v>
      </c>
      <c r="M30" s="29">
        <v>75.34368</v>
      </c>
      <c r="N30" s="33">
        <v>1309.910835</v>
      </c>
      <c r="O30" s="32">
        <v>331.16742</v>
      </c>
      <c r="P30" s="29">
        <v>1.488</v>
      </c>
      <c r="Q30" s="30">
        <v>332.65542</v>
      </c>
      <c r="R30" s="29">
        <v>496.26417</v>
      </c>
      <c r="S30" s="29">
        <v>18.7252</v>
      </c>
      <c r="T30" s="33">
        <v>514.98937</v>
      </c>
      <c r="U30" s="19">
        <f t="shared" si="2"/>
        <v>-66.79548915812043</v>
      </c>
      <c r="V30" s="24" t="s">
        <v>18</v>
      </c>
    </row>
    <row r="31" spans="1:22" ht="15">
      <c r="A31" s="27" t="s">
        <v>9</v>
      </c>
      <c r="B31" s="28" t="s">
        <v>27</v>
      </c>
      <c r="C31" s="28" t="s">
        <v>39</v>
      </c>
      <c r="D31" s="28" t="s">
        <v>108</v>
      </c>
      <c r="E31" s="28" t="s">
        <v>109</v>
      </c>
      <c r="F31" s="28" t="s">
        <v>105</v>
      </c>
      <c r="G31" s="28" t="s">
        <v>110</v>
      </c>
      <c r="H31" s="31" t="s">
        <v>111</v>
      </c>
      <c r="I31" s="32">
        <v>119.967396</v>
      </c>
      <c r="J31" s="29">
        <v>8.66478</v>
      </c>
      <c r="K31" s="30">
        <v>128.632176</v>
      </c>
      <c r="L31" s="29">
        <v>1677.40774</v>
      </c>
      <c r="M31" s="29">
        <v>112.957828</v>
      </c>
      <c r="N31" s="33">
        <v>1790.365568</v>
      </c>
      <c r="O31" s="32">
        <v>310.740736</v>
      </c>
      <c r="P31" s="29">
        <v>15.0834</v>
      </c>
      <c r="Q31" s="30">
        <v>325.824136</v>
      </c>
      <c r="R31" s="29">
        <v>2703.712369</v>
      </c>
      <c r="S31" s="29">
        <v>241.001037</v>
      </c>
      <c r="T31" s="33">
        <v>2944.713406</v>
      </c>
      <c r="U31" s="19">
        <f t="shared" si="2"/>
        <v>-60.52097994360983</v>
      </c>
      <c r="V31" s="25">
        <f>+((N31/T31)-1)*100</f>
        <v>-39.2006853926076</v>
      </c>
    </row>
    <row r="32" spans="1:22" ht="15">
      <c r="A32" s="27" t="s">
        <v>9</v>
      </c>
      <c r="B32" s="28" t="s">
        <v>27</v>
      </c>
      <c r="C32" s="28" t="s">
        <v>39</v>
      </c>
      <c r="D32" s="28" t="s">
        <v>112</v>
      </c>
      <c r="E32" s="47" t="s">
        <v>118</v>
      </c>
      <c r="F32" s="28" t="s">
        <v>31</v>
      </c>
      <c r="G32" s="28" t="s">
        <v>114</v>
      </c>
      <c r="H32" s="31" t="s">
        <v>117</v>
      </c>
      <c r="I32" s="32">
        <v>805.8</v>
      </c>
      <c r="J32" s="29">
        <v>82.3005</v>
      </c>
      <c r="K32" s="30">
        <v>888.1005</v>
      </c>
      <c r="L32" s="29">
        <v>7187.947</v>
      </c>
      <c r="M32" s="29">
        <v>956.4538</v>
      </c>
      <c r="N32" s="33">
        <v>8144.4008</v>
      </c>
      <c r="O32" s="32">
        <v>669.237</v>
      </c>
      <c r="P32" s="29">
        <v>73.3021</v>
      </c>
      <c r="Q32" s="30">
        <v>742.5391</v>
      </c>
      <c r="R32" s="29">
        <v>8382.818</v>
      </c>
      <c r="S32" s="29">
        <v>962.90366</v>
      </c>
      <c r="T32" s="33">
        <v>9345.72166</v>
      </c>
      <c r="U32" s="19">
        <f>+((K32/Q32)-1)*100</f>
        <v>19.603196653213285</v>
      </c>
      <c r="V32" s="25">
        <f>+((N32/T32)-1)*100</f>
        <v>-12.854233238527657</v>
      </c>
    </row>
    <row r="33" spans="1:22" ht="15">
      <c r="A33" s="27" t="s">
        <v>9</v>
      </c>
      <c r="B33" s="28" t="s">
        <v>27</v>
      </c>
      <c r="C33" s="28" t="s">
        <v>39</v>
      </c>
      <c r="D33" s="28" t="s">
        <v>112</v>
      </c>
      <c r="E33" s="28" t="s">
        <v>113</v>
      </c>
      <c r="F33" s="28" t="s">
        <v>31</v>
      </c>
      <c r="G33" s="28" t="s">
        <v>114</v>
      </c>
      <c r="H33" s="31" t="s">
        <v>115</v>
      </c>
      <c r="I33" s="32">
        <v>200.4</v>
      </c>
      <c r="J33" s="29">
        <v>45.1878</v>
      </c>
      <c r="K33" s="30">
        <v>245.5878</v>
      </c>
      <c r="L33" s="29">
        <v>1425.579</v>
      </c>
      <c r="M33" s="29">
        <v>483.7329</v>
      </c>
      <c r="N33" s="33">
        <v>1909.3119</v>
      </c>
      <c r="O33" s="32">
        <v>82.386</v>
      </c>
      <c r="P33" s="29">
        <v>43.7737</v>
      </c>
      <c r="Q33" s="30">
        <v>126.1597</v>
      </c>
      <c r="R33" s="29">
        <v>1103.127</v>
      </c>
      <c r="S33" s="29">
        <v>502.5925</v>
      </c>
      <c r="T33" s="33">
        <v>1605.7195</v>
      </c>
      <c r="U33" s="19">
        <f>+((K33/Q33)-1)*100</f>
        <v>94.66422320281356</v>
      </c>
      <c r="V33" s="25">
        <f>+((N33/T33)-1)*100</f>
        <v>18.906938602912902</v>
      </c>
    </row>
    <row r="34" spans="1:22" ht="15">
      <c r="A34" s="27" t="s">
        <v>9</v>
      </c>
      <c r="B34" s="28" t="s">
        <v>27</v>
      </c>
      <c r="C34" s="28" t="s">
        <v>39</v>
      </c>
      <c r="D34" s="28" t="s">
        <v>112</v>
      </c>
      <c r="E34" s="38" t="s">
        <v>116</v>
      </c>
      <c r="F34" s="28" t="s">
        <v>31</v>
      </c>
      <c r="G34" s="28" t="s">
        <v>114</v>
      </c>
      <c r="H34" s="31" t="s">
        <v>117</v>
      </c>
      <c r="I34" s="32">
        <v>16.2</v>
      </c>
      <c r="J34" s="29">
        <v>1.6574</v>
      </c>
      <c r="K34" s="30">
        <v>17.8574</v>
      </c>
      <c r="L34" s="29">
        <v>347.352</v>
      </c>
      <c r="M34" s="29">
        <v>44.4313</v>
      </c>
      <c r="N34" s="33">
        <v>391.7833</v>
      </c>
      <c r="O34" s="32">
        <v>91.341</v>
      </c>
      <c r="P34" s="29">
        <v>10.0328</v>
      </c>
      <c r="Q34" s="30">
        <v>101.3738</v>
      </c>
      <c r="R34" s="29">
        <v>577.406</v>
      </c>
      <c r="S34" s="29">
        <v>66.14834</v>
      </c>
      <c r="T34" s="33">
        <v>643.55434</v>
      </c>
      <c r="U34" s="19">
        <f>+((K34/Q34)-1)*100</f>
        <v>-82.38460036025089</v>
      </c>
      <c r="V34" s="25">
        <f>+((N34/T34)-1)*100</f>
        <v>-39.121955109493946</v>
      </c>
    </row>
    <row r="35" spans="1:22" ht="15">
      <c r="A35" s="27" t="s">
        <v>9</v>
      </c>
      <c r="B35" s="28" t="s">
        <v>27</v>
      </c>
      <c r="C35" s="28" t="s">
        <v>39</v>
      </c>
      <c r="D35" s="28" t="s">
        <v>119</v>
      </c>
      <c r="E35" s="37" t="s">
        <v>120</v>
      </c>
      <c r="F35" s="28" t="s">
        <v>121</v>
      </c>
      <c r="G35" s="28" t="s">
        <v>122</v>
      </c>
      <c r="H35" s="31" t="s">
        <v>123</v>
      </c>
      <c r="I35" s="32">
        <v>158.057892</v>
      </c>
      <c r="J35" s="29">
        <v>16.489288</v>
      </c>
      <c r="K35" s="30">
        <v>174.54718</v>
      </c>
      <c r="L35" s="29">
        <v>800.729489</v>
      </c>
      <c r="M35" s="29">
        <v>86.465145</v>
      </c>
      <c r="N35" s="33">
        <v>887.194633</v>
      </c>
      <c r="O35" s="32">
        <v>0</v>
      </c>
      <c r="P35" s="29">
        <v>0</v>
      </c>
      <c r="Q35" s="30">
        <v>0</v>
      </c>
      <c r="R35" s="29">
        <v>0</v>
      </c>
      <c r="S35" s="29">
        <v>0</v>
      </c>
      <c r="T35" s="33">
        <v>0</v>
      </c>
      <c r="U35" s="18" t="s">
        <v>18</v>
      </c>
      <c r="V35" s="24" t="s">
        <v>18</v>
      </c>
    </row>
    <row r="36" spans="1:22" ht="15">
      <c r="A36" s="27" t="s">
        <v>9</v>
      </c>
      <c r="B36" s="28" t="s">
        <v>27</v>
      </c>
      <c r="C36" s="28" t="s">
        <v>39</v>
      </c>
      <c r="D36" s="28" t="s">
        <v>119</v>
      </c>
      <c r="E36" s="28" t="s">
        <v>120</v>
      </c>
      <c r="F36" s="28" t="s">
        <v>121</v>
      </c>
      <c r="G36" s="28" t="s">
        <v>122</v>
      </c>
      <c r="H36" s="31" t="s">
        <v>123</v>
      </c>
      <c r="I36" s="32">
        <v>0</v>
      </c>
      <c r="J36" s="29">
        <v>0</v>
      </c>
      <c r="K36" s="30">
        <v>0</v>
      </c>
      <c r="L36" s="29">
        <v>659.979237</v>
      </c>
      <c r="M36" s="29">
        <v>41.275325</v>
      </c>
      <c r="N36" s="33">
        <v>701.254562</v>
      </c>
      <c r="O36" s="32">
        <v>190.707424</v>
      </c>
      <c r="P36" s="29">
        <v>9.18724</v>
      </c>
      <c r="Q36" s="30">
        <v>199.894664</v>
      </c>
      <c r="R36" s="29">
        <v>1886.439338</v>
      </c>
      <c r="S36" s="29">
        <v>84.16465</v>
      </c>
      <c r="T36" s="33">
        <v>1970.603988</v>
      </c>
      <c r="U36" s="18" t="s">
        <v>18</v>
      </c>
      <c r="V36" s="25">
        <f>+((N36/T36)-1)*100</f>
        <v>-64.41423206944205</v>
      </c>
    </row>
    <row r="37" spans="1:22" ht="15">
      <c r="A37" s="27" t="s">
        <v>9</v>
      </c>
      <c r="B37" s="28" t="s">
        <v>27</v>
      </c>
      <c r="C37" s="28" t="s">
        <v>39</v>
      </c>
      <c r="D37" s="28" t="s">
        <v>124</v>
      </c>
      <c r="E37" s="28" t="s">
        <v>125</v>
      </c>
      <c r="F37" s="28" t="s">
        <v>42</v>
      </c>
      <c r="G37" s="28" t="s">
        <v>43</v>
      </c>
      <c r="H37" s="31" t="s">
        <v>43</v>
      </c>
      <c r="I37" s="32">
        <v>76.63194</v>
      </c>
      <c r="J37" s="29">
        <v>0</v>
      </c>
      <c r="K37" s="30">
        <v>76.63194</v>
      </c>
      <c r="L37" s="29">
        <v>782.477109</v>
      </c>
      <c r="M37" s="29">
        <v>0</v>
      </c>
      <c r="N37" s="33">
        <v>782.477109</v>
      </c>
      <c r="O37" s="32">
        <v>56.398966</v>
      </c>
      <c r="P37" s="29">
        <v>0</v>
      </c>
      <c r="Q37" s="30">
        <v>56.398966</v>
      </c>
      <c r="R37" s="29">
        <v>607.008302</v>
      </c>
      <c r="S37" s="29">
        <v>0</v>
      </c>
      <c r="T37" s="33">
        <v>607.008302</v>
      </c>
      <c r="U37" s="19">
        <f>+((K37/Q37)-1)*100</f>
        <v>35.87472507917964</v>
      </c>
      <c r="V37" s="25">
        <f>+((N37/T37)-1)*100</f>
        <v>28.907151091979657</v>
      </c>
    </row>
    <row r="38" spans="1:22" ht="15">
      <c r="A38" s="27" t="s">
        <v>9</v>
      </c>
      <c r="B38" s="28" t="s">
        <v>27</v>
      </c>
      <c r="C38" s="28" t="s">
        <v>28</v>
      </c>
      <c r="D38" s="28" t="s">
        <v>126</v>
      </c>
      <c r="E38" s="28" t="s">
        <v>127</v>
      </c>
      <c r="F38" s="28" t="s">
        <v>31</v>
      </c>
      <c r="G38" s="28" t="s">
        <v>85</v>
      </c>
      <c r="H38" s="31" t="s">
        <v>128</v>
      </c>
      <c r="I38" s="32">
        <v>0</v>
      </c>
      <c r="J38" s="29">
        <v>0</v>
      </c>
      <c r="K38" s="30">
        <v>0</v>
      </c>
      <c r="L38" s="29">
        <v>1722.976822</v>
      </c>
      <c r="M38" s="29">
        <v>45.084924</v>
      </c>
      <c r="N38" s="33">
        <v>1768.061747</v>
      </c>
      <c r="O38" s="32">
        <v>276.835016</v>
      </c>
      <c r="P38" s="29">
        <v>6.013776</v>
      </c>
      <c r="Q38" s="30">
        <v>282.848792</v>
      </c>
      <c r="R38" s="29">
        <v>1194.670454</v>
      </c>
      <c r="S38" s="29">
        <v>28.282787</v>
      </c>
      <c r="T38" s="33">
        <v>1222.95324</v>
      </c>
      <c r="U38" s="18" t="s">
        <v>18</v>
      </c>
      <c r="V38" s="25">
        <f>+((N38/T38)-1)*100</f>
        <v>44.573127505676325</v>
      </c>
    </row>
    <row r="39" spans="1:22" ht="15">
      <c r="A39" s="27" t="s">
        <v>9</v>
      </c>
      <c r="B39" s="28" t="s">
        <v>27</v>
      </c>
      <c r="C39" s="28" t="s">
        <v>39</v>
      </c>
      <c r="D39" s="28" t="s">
        <v>129</v>
      </c>
      <c r="E39" s="28" t="s">
        <v>130</v>
      </c>
      <c r="F39" s="28" t="s">
        <v>55</v>
      </c>
      <c r="G39" s="28" t="s">
        <v>55</v>
      </c>
      <c r="H39" s="31" t="s">
        <v>131</v>
      </c>
      <c r="I39" s="32">
        <v>1671.016657</v>
      </c>
      <c r="J39" s="29">
        <v>259.574633</v>
      </c>
      <c r="K39" s="30">
        <v>1930.59129</v>
      </c>
      <c r="L39" s="29">
        <v>14287.511551</v>
      </c>
      <c r="M39" s="29">
        <v>2185.130744</v>
      </c>
      <c r="N39" s="33">
        <v>16472.642295</v>
      </c>
      <c r="O39" s="32">
        <v>0</v>
      </c>
      <c r="P39" s="29">
        <v>0</v>
      </c>
      <c r="Q39" s="30">
        <v>0</v>
      </c>
      <c r="R39" s="29">
        <v>0</v>
      </c>
      <c r="S39" s="29">
        <v>0</v>
      </c>
      <c r="T39" s="33">
        <v>0</v>
      </c>
      <c r="U39" s="18" t="s">
        <v>18</v>
      </c>
      <c r="V39" s="24" t="s">
        <v>18</v>
      </c>
    </row>
    <row r="40" spans="1:22" ht="15">
      <c r="A40" s="27" t="s">
        <v>9</v>
      </c>
      <c r="B40" s="28" t="s">
        <v>27</v>
      </c>
      <c r="C40" s="28" t="s">
        <v>39</v>
      </c>
      <c r="D40" s="28" t="s">
        <v>132</v>
      </c>
      <c r="E40" s="37" t="s">
        <v>135</v>
      </c>
      <c r="F40" s="28" t="s">
        <v>55</v>
      </c>
      <c r="G40" s="28" t="s">
        <v>55</v>
      </c>
      <c r="H40" s="31" t="s">
        <v>134</v>
      </c>
      <c r="I40" s="32">
        <v>1910.0192</v>
      </c>
      <c r="J40" s="29">
        <v>108.09571</v>
      </c>
      <c r="K40" s="30">
        <v>2018.11491</v>
      </c>
      <c r="L40" s="29">
        <v>17147.11925</v>
      </c>
      <c r="M40" s="29">
        <v>1409.22239</v>
      </c>
      <c r="N40" s="33">
        <v>18556.34164</v>
      </c>
      <c r="O40" s="32">
        <v>330.287803</v>
      </c>
      <c r="P40" s="29">
        <v>28.186891</v>
      </c>
      <c r="Q40" s="30">
        <v>358.474694</v>
      </c>
      <c r="R40" s="29">
        <v>7751.840779</v>
      </c>
      <c r="S40" s="29">
        <v>638.162823</v>
      </c>
      <c r="T40" s="33">
        <v>8390.003602</v>
      </c>
      <c r="U40" s="18" t="s">
        <v>18</v>
      </c>
      <c r="V40" s="24" t="s">
        <v>18</v>
      </c>
    </row>
    <row r="41" spans="1:22" ht="15">
      <c r="A41" s="27" t="s">
        <v>9</v>
      </c>
      <c r="B41" s="28" t="s">
        <v>27</v>
      </c>
      <c r="C41" s="28" t="s">
        <v>39</v>
      </c>
      <c r="D41" s="28" t="s">
        <v>132</v>
      </c>
      <c r="E41" s="28" t="s">
        <v>194</v>
      </c>
      <c r="F41" s="28" t="s">
        <v>55</v>
      </c>
      <c r="G41" s="28" t="s">
        <v>55</v>
      </c>
      <c r="H41" s="31" t="s">
        <v>134</v>
      </c>
      <c r="I41" s="32">
        <v>0</v>
      </c>
      <c r="J41" s="29">
        <v>0</v>
      </c>
      <c r="K41" s="30">
        <v>0</v>
      </c>
      <c r="L41" s="29">
        <v>0</v>
      </c>
      <c r="M41" s="29">
        <v>0</v>
      </c>
      <c r="N41" s="33">
        <v>0</v>
      </c>
      <c r="O41" s="32">
        <v>356.738415</v>
      </c>
      <c r="P41" s="29">
        <v>33.657625</v>
      </c>
      <c r="Q41" s="30">
        <v>390.39604</v>
      </c>
      <c r="R41" s="29">
        <v>1125.568715</v>
      </c>
      <c r="S41" s="29">
        <v>115.755582</v>
      </c>
      <c r="T41" s="33">
        <v>1241.324297</v>
      </c>
      <c r="U41" s="18" t="s">
        <v>18</v>
      </c>
      <c r="V41" s="24" t="s">
        <v>18</v>
      </c>
    </row>
    <row r="42" spans="1:22" ht="15">
      <c r="A42" s="27" t="s">
        <v>9</v>
      </c>
      <c r="B42" s="28" t="s">
        <v>27</v>
      </c>
      <c r="C42" s="28" t="s">
        <v>39</v>
      </c>
      <c r="D42" s="28" t="s">
        <v>132</v>
      </c>
      <c r="E42" s="28" t="s">
        <v>133</v>
      </c>
      <c r="F42" s="28" t="s">
        <v>55</v>
      </c>
      <c r="G42" s="28" t="s">
        <v>55</v>
      </c>
      <c r="H42" s="31" t="s">
        <v>134</v>
      </c>
      <c r="I42" s="32">
        <v>0</v>
      </c>
      <c r="J42" s="29">
        <v>0</v>
      </c>
      <c r="K42" s="30">
        <v>0</v>
      </c>
      <c r="L42" s="29">
        <v>0</v>
      </c>
      <c r="M42" s="29">
        <v>0</v>
      </c>
      <c r="N42" s="33">
        <v>0</v>
      </c>
      <c r="O42" s="32">
        <v>145.11804</v>
      </c>
      <c r="P42" s="29">
        <v>14.175025</v>
      </c>
      <c r="Q42" s="30">
        <v>159.293065</v>
      </c>
      <c r="R42" s="29">
        <v>1810.368776</v>
      </c>
      <c r="S42" s="29">
        <v>129.017872</v>
      </c>
      <c r="T42" s="33">
        <v>1939.386647</v>
      </c>
      <c r="U42" s="18" t="s">
        <v>18</v>
      </c>
      <c r="V42" s="24" t="s">
        <v>18</v>
      </c>
    </row>
    <row r="43" spans="1:22" ht="15">
      <c r="A43" s="27" t="s">
        <v>9</v>
      </c>
      <c r="B43" s="28" t="s">
        <v>27</v>
      </c>
      <c r="C43" s="28" t="s">
        <v>39</v>
      </c>
      <c r="D43" s="28" t="s">
        <v>132</v>
      </c>
      <c r="E43" s="37" t="s">
        <v>136</v>
      </c>
      <c r="F43" s="28" t="s">
        <v>55</v>
      </c>
      <c r="G43" s="28" t="s">
        <v>55</v>
      </c>
      <c r="H43" s="31" t="s">
        <v>134</v>
      </c>
      <c r="I43" s="32">
        <v>0</v>
      </c>
      <c r="J43" s="29">
        <v>0</v>
      </c>
      <c r="K43" s="30">
        <v>0</v>
      </c>
      <c r="L43" s="29">
        <v>0</v>
      </c>
      <c r="M43" s="29">
        <v>0</v>
      </c>
      <c r="N43" s="33">
        <v>0</v>
      </c>
      <c r="O43" s="32">
        <v>261.84806</v>
      </c>
      <c r="P43" s="29">
        <v>22.045762</v>
      </c>
      <c r="Q43" s="30">
        <v>283.893822</v>
      </c>
      <c r="R43" s="29">
        <v>5471.65415</v>
      </c>
      <c r="S43" s="29">
        <v>323.175278</v>
      </c>
      <c r="T43" s="33">
        <v>5794.829428</v>
      </c>
      <c r="U43" s="18" t="s">
        <v>18</v>
      </c>
      <c r="V43" s="24" t="s">
        <v>18</v>
      </c>
    </row>
    <row r="44" spans="1:22" ht="15">
      <c r="A44" s="27" t="s">
        <v>9</v>
      </c>
      <c r="B44" s="28" t="s">
        <v>27</v>
      </c>
      <c r="C44" s="28" t="s">
        <v>39</v>
      </c>
      <c r="D44" s="28" t="s">
        <v>132</v>
      </c>
      <c r="E44" s="28" t="s">
        <v>137</v>
      </c>
      <c r="F44" s="28" t="s">
        <v>55</v>
      </c>
      <c r="G44" s="28" t="s">
        <v>55</v>
      </c>
      <c r="H44" s="31" t="s">
        <v>134</v>
      </c>
      <c r="I44" s="32">
        <v>0</v>
      </c>
      <c r="J44" s="29">
        <v>0</v>
      </c>
      <c r="K44" s="30">
        <v>0</v>
      </c>
      <c r="L44" s="29">
        <v>0</v>
      </c>
      <c r="M44" s="29">
        <v>0</v>
      </c>
      <c r="N44" s="33">
        <v>0</v>
      </c>
      <c r="O44" s="32">
        <v>6.65665</v>
      </c>
      <c r="P44" s="29">
        <v>0.985346</v>
      </c>
      <c r="Q44" s="30">
        <v>7.641996</v>
      </c>
      <c r="R44" s="29">
        <v>124.7105</v>
      </c>
      <c r="S44" s="29">
        <v>3.760563</v>
      </c>
      <c r="T44" s="33">
        <v>128.471063</v>
      </c>
      <c r="U44" s="18" t="s">
        <v>18</v>
      </c>
      <c r="V44" s="24" t="s">
        <v>18</v>
      </c>
    </row>
    <row r="45" spans="1:22" ht="15">
      <c r="A45" s="27" t="s">
        <v>9</v>
      </c>
      <c r="B45" s="28" t="s">
        <v>27</v>
      </c>
      <c r="C45" s="28" t="s">
        <v>39</v>
      </c>
      <c r="D45" s="28" t="s">
        <v>132</v>
      </c>
      <c r="E45" s="47" t="s">
        <v>206</v>
      </c>
      <c r="F45" s="28" t="s">
        <v>55</v>
      </c>
      <c r="G45" s="28" t="s">
        <v>55</v>
      </c>
      <c r="H45" s="31" t="s">
        <v>134</v>
      </c>
      <c r="I45" s="32">
        <v>0</v>
      </c>
      <c r="J45" s="29">
        <v>0</v>
      </c>
      <c r="K45" s="30">
        <v>0</v>
      </c>
      <c r="L45" s="29">
        <v>0</v>
      </c>
      <c r="M45" s="29">
        <v>0</v>
      </c>
      <c r="N45" s="33">
        <v>0</v>
      </c>
      <c r="O45" s="32">
        <v>31.59968</v>
      </c>
      <c r="P45" s="29">
        <v>0.80085</v>
      </c>
      <c r="Q45" s="30">
        <v>32.40053</v>
      </c>
      <c r="R45" s="29">
        <v>31.59968</v>
      </c>
      <c r="S45" s="29">
        <v>0.80085</v>
      </c>
      <c r="T45" s="33">
        <v>32.40053</v>
      </c>
      <c r="U45" s="18" t="s">
        <v>18</v>
      </c>
      <c r="V45" s="24" t="s">
        <v>18</v>
      </c>
    </row>
    <row r="46" spans="1:22" ht="15">
      <c r="A46" s="27" t="s">
        <v>9</v>
      </c>
      <c r="B46" s="28" t="s">
        <v>27</v>
      </c>
      <c r="C46" s="28" t="s">
        <v>39</v>
      </c>
      <c r="D46" s="28" t="s">
        <v>132</v>
      </c>
      <c r="E46" s="38" t="s">
        <v>138</v>
      </c>
      <c r="F46" s="28" t="s">
        <v>55</v>
      </c>
      <c r="G46" s="28" t="s">
        <v>55</v>
      </c>
      <c r="H46" s="31" t="s">
        <v>134</v>
      </c>
      <c r="I46" s="32">
        <v>0</v>
      </c>
      <c r="J46" s="29">
        <v>0</v>
      </c>
      <c r="K46" s="30">
        <v>0</v>
      </c>
      <c r="L46" s="29">
        <v>0</v>
      </c>
      <c r="M46" s="29">
        <v>0</v>
      </c>
      <c r="N46" s="33">
        <v>0</v>
      </c>
      <c r="O46" s="32">
        <v>0</v>
      </c>
      <c r="P46" s="29">
        <v>0</v>
      </c>
      <c r="Q46" s="30">
        <v>0</v>
      </c>
      <c r="R46" s="29">
        <v>480.399739</v>
      </c>
      <c r="S46" s="29">
        <v>59.827243</v>
      </c>
      <c r="T46" s="33">
        <v>540.226982</v>
      </c>
      <c r="U46" s="18" t="s">
        <v>18</v>
      </c>
      <c r="V46" s="24" t="s">
        <v>18</v>
      </c>
    </row>
    <row r="47" spans="1:22" ht="15">
      <c r="A47" s="27" t="s">
        <v>9</v>
      </c>
      <c r="B47" s="28" t="s">
        <v>27</v>
      </c>
      <c r="C47" s="28" t="s">
        <v>39</v>
      </c>
      <c r="D47" s="28" t="s">
        <v>132</v>
      </c>
      <c r="E47" s="38" t="s">
        <v>139</v>
      </c>
      <c r="F47" s="28" t="s">
        <v>55</v>
      </c>
      <c r="G47" s="28" t="s">
        <v>55</v>
      </c>
      <c r="H47" s="31" t="s">
        <v>134</v>
      </c>
      <c r="I47" s="32">
        <v>0</v>
      </c>
      <c r="J47" s="29">
        <v>0</v>
      </c>
      <c r="K47" s="30">
        <v>0</v>
      </c>
      <c r="L47" s="29">
        <v>0</v>
      </c>
      <c r="M47" s="29">
        <v>0</v>
      </c>
      <c r="N47" s="33">
        <v>0</v>
      </c>
      <c r="O47" s="32">
        <v>647.89218</v>
      </c>
      <c r="P47" s="29">
        <v>34.488324</v>
      </c>
      <c r="Q47" s="30">
        <v>682.380504</v>
      </c>
      <c r="R47" s="29">
        <v>2608.18115</v>
      </c>
      <c r="S47" s="29">
        <v>115.336165</v>
      </c>
      <c r="T47" s="33">
        <v>2723.517314</v>
      </c>
      <c r="U47" s="18" t="s">
        <v>18</v>
      </c>
      <c r="V47" s="24" t="s">
        <v>18</v>
      </c>
    </row>
    <row r="48" spans="1:22" ht="15">
      <c r="A48" s="27" t="s">
        <v>9</v>
      </c>
      <c r="B48" s="28" t="s">
        <v>27</v>
      </c>
      <c r="C48" s="28" t="s">
        <v>39</v>
      </c>
      <c r="D48" s="28" t="s">
        <v>140</v>
      </c>
      <c r="E48" s="47" t="s">
        <v>212</v>
      </c>
      <c r="F48" s="28" t="s">
        <v>55</v>
      </c>
      <c r="G48" s="28" t="s">
        <v>55</v>
      </c>
      <c r="H48" s="31" t="s">
        <v>141</v>
      </c>
      <c r="I48" s="32">
        <v>0</v>
      </c>
      <c r="J48" s="29">
        <v>0</v>
      </c>
      <c r="K48" s="30">
        <v>0</v>
      </c>
      <c r="L48" s="29">
        <v>0</v>
      </c>
      <c r="M48" s="29">
        <v>0</v>
      </c>
      <c r="N48" s="33">
        <v>0</v>
      </c>
      <c r="O48" s="32">
        <v>0</v>
      </c>
      <c r="P48" s="29">
        <v>0</v>
      </c>
      <c r="Q48" s="30">
        <v>0</v>
      </c>
      <c r="R48" s="29">
        <v>0</v>
      </c>
      <c r="S48" s="29">
        <v>315.907473</v>
      </c>
      <c r="T48" s="33">
        <v>315.907473</v>
      </c>
      <c r="U48" s="18" t="s">
        <v>18</v>
      </c>
      <c r="V48" s="24" t="s">
        <v>18</v>
      </c>
    </row>
    <row r="49" spans="1:22" ht="15">
      <c r="A49" s="27" t="s">
        <v>9</v>
      </c>
      <c r="B49" s="28" t="s">
        <v>27</v>
      </c>
      <c r="C49" s="28" t="s">
        <v>39</v>
      </c>
      <c r="D49" s="28" t="s">
        <v>142</v>
      </c>
      <c r="E49" s="47" t="s">
        <v>213</v>
      </c>
      <c r="F49" s="28" t="s">
        <v>105</v>
      </c>
      <c r="G49" s="28" t="s">
        <v>143</v>
      </c>
      <c r="H49" s="31" t="s">
        <v>143</v>
      </c>
      <c r="I49" s="32">
        <v>92.4532</v>
      </c>
      <c r="J49" s="29">
        <v>17.2112</v>
      </c>
      <c r="K49" s="30">
        <v>109.6644</v>
      </c>
      <c r="L49" s="29">
        <v>5443.2518</v>
      </c>
      <c r="M49" s="29">
        <v>1034.2358</v>
      </c>
      <c r="N49" s="33">
        <v>6477.4876</v>
      </c>
      <c r="O49" s="32">
        <v>919.5504</v>
      </c>
      <c r="P49" s="29">
        <v>171.3555</v>
      </c>
      <c r="Q49" s="30">
        <v>1090.9059</v>
      </c>
      <c r="R49" s="29">
        <v>6081.920983</v>
      </c>
      <c r="S49" s="29">
        <v>1314.321606</v>
      </c>
      <c r="T49" s="33">
        <v>7396.242589</v>
      </c>
      <c r="U49" s="19">
        <f>+((K49/Q49)-1)*100</f>
        <v>-89.94740059614674</v>
      </c>
      <c r="V49" s="25">
        <f>+((N49/T49)-1)*100</f>
        <v>-12.421915289344499</v>
      </c>
    </row>
    <row r="50" spans="1:22" ht="15">
      <c r="A50" s="27" t="s">
        <v>9</v>
      </c>
      <c r="B50" s="28" t="s">
        <v>27</v>
      </c>
      <c r="C50" s="28" t="s">
        <v>39</v>
      </c>
      <c r="D50" s="28" t="s">
        <v>142</v>
      </c>
      <c r="E50" s="28" t="s">
        <v>144</v>
      </c>
      <c r="F50" s="28" t="s">
        <v>105</v>
      </c>
      <c r="G50" s="28" t="s">
        <v>106</v>
      </c>
      <c r="H50" s="31" t="s">
        <v>145</v>
      </c>
      <c r="I50" s="32">
        <v>677.5762</v>
      </c>
      <c r="J50" s="29">
        <v>61.0677</v>
      </c>
      <c r="K50" s="30">
        <v>738.6439</v>
      </c>
      <c r="L50" s="29">
        <v>4655.357</v>
      </c>
      <c r="M50" s="29">
        <v>3486.6578</v>
      </c>
      <c r="N50" s="33">
        <v>8142.0148</v>
      </c>
      <c r="O50" s="32">
        <v>0</v>
      </c>
      <c r="P50" s="29">
        <v>935.3482</v>
      </c>
      <c r="Q50" s="30">
        <v>935.3482</v>
      </c>
      <c r="R50" s="29">
        <v>0</v>
      </c>
      <c r="S50" s="29">
        <v>9495.3542</v>
      </c>
      <c r="T50" s="33">
        <v>9495.3542</v>
      </c>
      <c r="U50" s="19">
        <f>+((K50/Q50)-1)*100</f>
        <v>-21.03006131834112</v>
      </c>
      <c r="V50" s="25">
        <f>+((N50/T50)-1)*100</f>
        <v>-14.252647889638492</v>
      </c>
    </row>
    <row r="51" spans="1:22" ht="15">
      <c r="A51" s="27" t="s">
        <v>9</v>
      </c>
      <c r="B51" s="28" t="s">
        <v>27</v>
      </c>
      <c r="C51" s="28" t="s">
        <v>39</v>
      </c>
      <c r="D51" s="28" t="s">
        <v>142</v>
      </c>
      <c r="E51" s="28" t="s">
        <v>146</v>
      </c>
      <c r="F51" s="28" t="s">
        <v>105</v>
      </c>
      <c r="G51" s="28" t="s">
        <v>106</v>
      </c>
      <c r="H51" s="31" t="s">
        <v>145</v>
      </c>
      <c r="I51" s="32">
        <v>4.2448</v>
      </c>
      <c r="J51" s="29">
        <v>0.369</v>
      </c>
      <c r="K51" s="30">
        <v>4.6138</v>
      </c>
      <c r="L51" s="29">
        <v>169.3114</v>
      </c>
      <c r="M51" s="29">
        <v>100.3842</v>
      </c>
      <c r="N51" s="33">
        <v>269.6956</v>
      </c>
      <c r="O51" s="32">
        <v>0</v>
      </c>
      <c r="P51" s="29">
        <v>0</v>
      </c>
      <c r="Q51" s="30">
        <v>0</v>
      </c>
      <c r="R51" s="29">
        <v>0</v>
      </c>
      <c r="S51" s="29">
        <v>0</v>
      </c>
      <c r="T51" s="33">
        <v>0</v>
      </c>
      <c r="U51" s="18" t="s">
        <v>18</v>
      </c>
      <c r="V51" s="24" t="s">
        <v>18</v>
      </c>
    </row>
    <row r="52" spans="1:22" ht="15">
      <c r="A52" s="27" t="s">
        <v>9</v>
      </c>
      <c r="B52" s="28" t="s">
        <v>27</v>
      </c>
      <c r="C52" s="28" t="s">
        <v>39</v>
      </c>
      <c r="D52" s="28" t="s">
        <v>147</v>
      </c>
      <c r="E52" s="38" t="s">
        <v>148</v>
      </c>
      <c r="F52" s="28" t="s">
        <v>71</v>
      </c>
      <c r="G52" s="28" t="s">
        <v>149</v>
      </c>
      <c r="H52" s="31" t="s">
        <v>149</v>
      </c>
      <c r="I52" s="32">
        <v>642.216085</v>
      </c>
      <c r="J52" s="29">
        <v>5.120366</v>
      </c>
      <c r="K52" s="30">
        <v>647.336451</v>
      </c>
      <c r="L52" s="29">
        <v>8270.861142</v>
      </c>
      <c r="M52" s="29">
        <v>78.41736</v>
      </c>
      <c r="N52" s="33">
        <v>8349.278502</v>
      </c>
      <c r="O52" s="32">
        <v>812.255858</v>
      </c>
      <c r="P52" s="29">
        <v>21.907494</v>
      </c>
      <c r="Q52" s="30">
        <v>834.163352</v>
      </c>
      <c r="R52" s="29">
        <v>8931.493777</v>
      </c>
      <c r="S52" s="29">
        <v>257.984976</v>
      </c>
      <c r="T52" s="33">
        <v>9189.478753</v>
      </c>
      <c r="U52" s="19">
        <f>+((K52/Q52)-1)*100</f>
        <v>-22.396920285704425</v>
      </c>
      <c r="V52" s="25">
        <f>+((N52/T52)-1)*100</f>
        <v>-9.143067562191254</v>
      </c>
    </row>
    <row r="53" spans="1:22" ht="15">
      <c r="A53" s="27" t="s">
        <v>9</v>
      </c>
      <c r="B53" s="28" t="s">
        <v>27</v>
      </c>
      <c r="C53" s="28" t="s">
        <v>39</v>
      </c>
      <c r="D53" s="28" t="s">
        <v>150</v>
      </c>
      <c r="E53" s="38" t="s">
        <v>151</v>
      </c>
      <c r="F53" s="28" t="s">
        <v>105</v>
      </c>
      <c r="G53" s="28" t="s">
        <v>152</v>
      </c>
      <c r="H53" s="31" t="s">
        <v>152</v>
      </c>
      <c r="I53" s="32">
        <v>308.865999</v>
      </c>
      <c r="J53" s="29">
        <v>60.548728</v>
      </c>
      <c r="K53" s="30">
        <v>369.414727</v>
      </c>
      <c r="L53" s="29">
        <v>3129.074514</v>
      </c>
      <c r="M53" s="29">
        <v>757.661784</v>
      </c>
      <c r="N53" s="33">
        <v>3886.736298</v>
      </c>
      <c r="O53" s="32">
        <v>237.574577</v>
      </c>
      <c r="P53" s="29">
        <v>66.797822</v>
      </c>
      <c r="Q53" s="30">
        <v>304.372399</v>
      </c>
      <c r="R53" s="29">
        <v>2822.204392</v>
      </c>
      <c r="S53" s="29">
        <v>877.497197</v>
      </c>
      <c r="T53" s="33">
        <v>3699.701589</v>
      </c>
      <c r="U53" s="19">
        <f>+((K53/Q53)-1)*100</f>
        <v>21.36932527840676</v>
      </c>
      <c r="V53" s="25">
        <f>+((N53/T53)-1)*100</f>
        <v>5.0553998613319</v>
      </c>
    </row>
    <row r="54" spans="1:22" ht="15">
      <c r="A54" s="27" t="s">
        <v>9</v>
      </c>
      <c r="B54" s="28" t="s">
        <v>27</v>
      </c>
      <c r="C54" s="28" t="s">
        <v>39</v>
      </c>
      <c r="D54" s="28" t="s">
        <v>153</v>
      </c>
      <c r="E54" s="28" t="s">
        <v>154</v>
      </c>
      <c r="F54" s="28" t="s">
        <v>31</v>
      </c>
      <c r="G54" s="28" t="s">
        <v>67</v>
      </c>
      <c r="H54" s="31" t="s">
        <v>68</v>
      </c>
      <c r="I54" s="32">
        <v>120.289392</v>
      </c>
      <c r="J54" s="29">
        <v>26.100039</v>
      </c>
      <c r="K54" s="30">
        <v>146.389431</v>
      </c>
      <c r="L54" s="29">
        <v>858.398339</v>
      </c>
      <c r="M54" s="29">
        <v>294.963971</v>
      </c>
      <c r="N54" s="33">
        <v>1153.36231</v>
      </c>
      <c r="O54" s="32">
        <v>0</v>
      </c>
      <c r="P54" s="29">
        <v>0</v>
      </c>
      <c r="Q54" s="30">
        <v>0</v>
      </c>
      <c r="R54" s="29">
        <v>321.203955</v>
      </c>
      <c r="S54" s="29">
        <v>272.353249</v>
      </c>
      <c r="T54" s="33">
        <v>593.557204</v>
      </c>
      <c r="U54" s="18" t="s">
        <v>18</v>
      </c>
      <c r="V54" s="25">
        <f>+((N54/T54)-1)*100</f>
        <v>94.31358969741356</v>
      </c>
    </row>
    <row r="55" spans="1:22" ht="15">
      <c r="A55" s="27" t="s">
        <v>9</v>
      </c>
      <c r="B55" s="28" t="s">
        <v>27</v>
      </c>
      <c r="C55" s="28" t="s">
        <v>28</v>
      </c>
      <c r="D55" s="28" t="s">
        <v>155</v>
      </c>
      <c r="E55" s="28" t="s">
        <v>156</v>
      </c>
      <c r="F55" s="28" t="s">
        <v>31</v>
      </c>
      <c r="G55" s="28" t="s">
        <v>32</v>
      </c>
      <c r="H55" s="31" t="s">
        <v>33</v>
      </c>
      <c r="I55" s="32">
        <v>31.2424</v>
      </c>
      <c r="J55" s="29">
        <v>1.42042</v>
      </c>
      <c r="K55" s="30">
        <v>32.66282</v>
      </c>
      <c r="L55" s="29">
        <v>567.600087</v>
      </c>
      <c r="M55" s="29">
        <v>14.933148</v>
      </c>
      <c r="N55" s="33">
        <v>582.533235</v>
      </c>
      <c r="O55" s="32">
        <v>110.59108</v>
      </c>
      <c r="P55" s="29">
        <v>2.478</v>
      </c>
      <c r="Q55" s="30">
        <v>113.06908</v>
      </c>
      <c r="R55" s="29">
        <v>836.985216</v>
      </c>
      <c r="S55" s="29">
        <v>32.549999</v>
      </c>
      <c r="T55" s="33">
        <v>869.535215</v>
      </c>
      <c r="U55" s="19">
        <f>+((K55/Q55)-1)*100</f>
        <v>-71.11250927309216</v>
      </c>
      <c r="V55" s="25">
        <f>+((N55/T55)-1)*100</f>
        <v>-33.00636651041212</v>
      </c>
    </row>
    <row r="56" spans="1:22" ht="15">
      <c r="A56" s="27" t="s">
        <v>9</v>
      </c>
      <c r="B56" s="28" t="s">
        <v>27</v>
      </c>
      <c r="C56" s="28" t="s">
        <v>28</v>
      </c>
      <c r="D56" s="28" t="s">
        <v>157</v>
      </c>
      <c r="E56" s="28" t="s">
        <v>158</v>
      </c>
      <c r="F56" s="28" t="s">
        <v>31</v>
      </c>
      <c r="G56" s="28" t="s">
        <v>85</v>
      </c>
      <c r="H56" s="31" t="s">
        <v>128</v>
      </c>
      <c r="I56" s="32">
        <v>341.141414</v>
      </c>
      <c r="J56" s="29">
        <v>0</v>
      </c>
      <c r="K56" s="30">
        <v>341.141414</v>
      </c>
      <c r="L56" s="29">
        <v>496.969672</v>
      </c>
      <c r="M56" s="29">
        <v>0</v>
      </c>
      <c r="N56" s="33">
        <v>496.969672</v>
      </c>
      <c r="O56" s="32">
        <v>0</v>
      </c>
      <c r="P56" s="29">
        <v>0</v>
      </c>
      <c r="Q56" s="30">
        <v>0</v>
      </c>
      <c r="R56" s="29">
        <v>524.841753</v>
      </c>
      <c r="S56" s="29">
        <v>0</v>
      </c>
      <c r="T56" s="33">
        <v>524.841753</v>
      </c>
      <c r="U56" s="18" t="s">
        <v>18</v>
      </c>
      <c r="V56" s="25">
        <f>+((N56/T56)-1)*100</f>
        <v>-5.31056853626507</v>
      </c>
    </row>
    <row r="57" spans="1:22" ht="15">
      <c r="A57" s="27" t="s">
        <v>9</v>
      </c>
      <c r="B57" s="28" t="s">
        <v>27</v>
      </c>
      <c r="C57" s="28" t="s">
        <v>39</v>
      </c>
      <c r="D57" s="28" t="s">
        <v>159</v>
      </c>
      <c r="E57" s="28" t="s">
        <v>160</v>
      </c>
      <c r="F57" s="28" t="s">
        <v>31</v>
      </c>
      <c r="G57" s="28" t="s">
        <v>161</v>
      </c>
      <c r="H57" s="31" t="s">
        <v>162</v>
      </c>
      <c r="I57" s="32">
        <v>0</v>
      </c>
      <c r="J57" s="29">
        <v>0</v>
      </c>
      <c r="K57" s="30">
        <v>0</v>
      </c>
      <c r="L57" s="29">
        <v>0</v>
      </c>
      <c r="M57" s="29">
        <v>0</v>
      </c>
      <c r="N57" s="33">
        <v>0</v>
      </c>
      <c r="O57" s="32">
        <v>0</v>
      </c>
      <c r="P57" s="29">
        <v>0</v>
      </c>
      <c r="Q57" s="30">
        <v>0</v>
      </c>
      <c r="R57" s="29">
        <v>0</v>
      </c>
      <c r="S57" s="29">
        <v>8.2818</v>
      </c>
      <c r="T57" s="33">
        <v>8.2818</v>
      </c>
      <c r="U57" s="18" t="s">
        <v>18</v>
      </c>
      <c r="V57" s="24" t="s">
        <v>18</v>
      </c>
    </row>
    <row r="58" spans="1:22" ht="15">
      <c r="A58" s="27" t="s">
        <v>9</v>
      </c>
      <c r="B58" s="28" t="s">
        <v>27</v>
      </c>
      <c r="C58" s="28" t="s">
        <v>28</v>
      </c>
      <c r="D58" s="28" t="s">
        <v>163</v>
      </c>
      <c r="E58" s="28" t="s">
        <v>32</v>
      </c>
      <c r="F58" s="28" t="s">
        <v>31</v>
      </c>
      <c r="G58" s="28" t="s">
        <v>32</v>
      </c>
      <c r="H58" s="31" t="s">
        <v>164</v>
      </c>
      <c r="I58" s="32">
        <v>0</v>
      </c>
      <c r="J58" s="29">
        <v>0</v>
      </c>
      <c r="K58" s="30">
        <v>0</v>
      </c>
      <c r="L58" s="29">
        <v>283.857552</v>
      </c>
      <c r="M58" s="29">
        <v>0</v>
      </c>
      <c r="N58" s="33">
        <v>283.857552</v>
      </c>
      <c r="O58" s="32">
        <v>0</v>
      </c>
      <c r="P58" s="29">
        <v>0</v>
      </c>
      <c r="Q58" s="30">
        <v>0</v>
      </c>
      <c r="R58" s="29">
        <v>318.35898</v>
      </c>
      <c r="S58" s="29">
        <v>0</v>
      </c>
      <c r="T58" s="33">
        <v>318.35898</v>
      </c>
      <c r="U58" s="18" t="s">
        <v>18</v>
      </c>
      <c r="V58" s="25">
        <f>+((N58/T58)-1)*100</f>
        <v>-10.837271811839566</v>
      </c>
    </row>
    <row r="59" spans="1:22" ht="15">
      <c r="A59" s="27" t="s">
        <v>9</v>
      </c>
      <c r="B59" s="28" t="s">
        <v>27</v>
      </c>
      <c r="C59" s="28" t="s">
        <v>39</v>
      </c>
      <c r="D59" s="28" t="s">
        <v>165</v>
      </c>
      <c r="E59" s="28" t="s">
        <v>166</v>
      </c>
      <c r="F59" s="28" t="s">
        <v>55</v>
      </c>
      <c r="G59" s="28" t="s">
        <v>55</v>
      </c>
      <c r="H59" s="31" t="s">
        <v>134</v>
      </c>
      <c r="I59" s="32">
        <v>416.894589</v>
      </c>
      <c r="J59" s="29">
        <v>72.216402</v>
      </c>
      <c r="K59" s="30">
        <v>489.110991</v>
      </c>
      <c r="L59" s="29">
        <v>4037.309415</v>
      </c>
      <c r="M59" s="29">
        <v>685.946469</v>
      </c>
      <c r="N59" s="33">
        <v>4723.255884</v>
      </c>
      <c r="O59" s="32">
        <v>335.719641</v>
      </c>
      <c r="P59" s="29">
        <v>89.371029</v>
      </c>
      <c r="Q59" s="30">
        <v>425.09067</v>
      </c>
      <c r="R59" s="29">
        <v>1241.127369</v>
      </c>
      <c r="S59" s="29">
        <v>1094.843293</v>
      </c>
      <c r="T59" s="33">
        <v>2335.970662</v>
      </c>
      <c r="U59" s="19">
        <f>+((K59/Q59)-1)*100</f>
        <v>15.060391939441997</v>
      </c>
      <c r="V59" s="24" t="s">
        <v>18</v>
      </c>
    </row>
    <row r="60" spans="1:22" ht="15">
      <c r="A60" s="27" t="s">
        <v>9</v>
      </c>
      <c r="B60" s="28" t="s">
        <v>27</v>
      </c>
      <c r="C60" s="28" t="s">
        <v>39</v>
      </c>
      <c r="D60" s="28" t="s">
        <v>165</v>
      </c>
      <c r="E60" s="28" t="s">
        <v>167</v>
      </c>
      <c r="F60" s="28" t="s">
        <v>168</v>
      </c>
      <c r="G60" s="28" t="s">
        <v>169</v>
      </c>
      <c r="H60" s="31" t="s">
        <v>167</v>
      </c>
      <c r="I60" s="32">
        <v>207.441364</v>
      </c>
      <c r="J60" s="29">
        <v>19.803597</v>
      </c>
      <c r="K60" s="30">
        <v>227.244961</v>
      </c>
      <c r="L60" s="29">
        <v>2223.02077</v>
      </c>
      <c r="M60" s="29">
        <v>269.753995</v>
      </c>
      <c r="N60" s="33">
        <v>2492.774765</v>
      </c>
      <c r="O60" s="32">
        <v>271.655082</v>
      </c>
      <c r="P60" s="29">
        <v>29.871634</v>
      </c>
      <c r="Q60" s="30">
        <v>301.526716</v>
      </c>
      <c r="R60" s="29">
        <v>2689.989838</v>
      </c>
      <c r="S60" s="29">
        <v>317.363227</v>
      </c>
      <c r="T60" s="33">
        <v>3007.353065</v>
      </c>
      <c r="U60" s="19">
        <f>+((K60/Q60)-1)*100</f>
        <v>-24.63521507659707</v>
      </c>
      <c r="V60" s="25">
        <f>+((N60/T60)-1)*100</f>
        <v>-17.110671373731755</v>
      </c>
    </row>
    <row r="61" spans="1:22" ht="15">
      <c r="A61" s="27" t="s">
        <v>9</v>
      </c>
      <c r="B61" s="28" t="s">
        <v>27</v>
      </c>
      <c r="C61" s="28" t="s">
        <v>28</v>
      </c>
      <c r="D61" s="28" t="s">
        <v>195</v>
      </c>
      <c r="E61" s="28" t="s">
        <v>174</v>
      </c>
      <c r="F61" s="28" t="s">
        <v>31</v>
      </c>
      <c r="G61" s="28" t="s">
        <v>114</v>
      </c>
      <c r="H61" s="31" t="s">
        <v>174</v>
      </c>
      <c r="I61" s="32">
        <v>0</v>
      </c>
      <c r="J61" s="29">
        <v>0</v>
      </c>
      <c r="K61" s="30">
        <v>0</v>
      </c>
      <c r="L61" s="29">
        <v>0</v>
      </c>
      <c r="M61" s="29">
        <v>3.81078</v>
      </c>
      <c r="N61" s="33">
        <v>3.81078</v>
      </c>
      <c r="O61" s="32">
        <v>0</v>
      </c>
      <c r="P61" s="29">
        <v>0</v>
      </c>
      <c r="Q61" s="30">
        <v>0</v>
      </c>
      <c r="R61" s="29">
        <v>0</v>
      </c>
      <c r="S61" s="29">
        <v>0</v>
      </c>
      <c r="T61" s="33">
        <v>0</v>
      </c>
      <c r="U61" s="18" t="s">
        <v>18</v>
      </c>
      <c r="V61" s="24" t="s">
        <v>18</v>
      </c>
    </row>
    <row r="62" spans="1:22" ht="15">
      <c r="A62" s="27" t="s">
        <v>9</v>
      </c>
      <c r="B62" s="28" t="s">
        <v>27</v>
      </c>
      <c r="C62" s="28" t="s">
        <v>28</v>
      </c>
      <c r="D62" s="28" t="s">
        <v>201</v>
      </c>
      <c r="E62" s="37" t="s">
        <v>202</v>
      </c>
      <c r="F62" s="28" t="s">
        <v>203</v>
      </c>
      <c r="G62" s="28" t="s">
        <v>204</v>
      </c>
      <c r="H62" s="31" t="s">
        <v>205</v>
      </c>
      <c r="I62" s="32">
        <v>0</v>
      </c>
      <c r="J62" s="29">
        <v>4.767256</v>
      </c>
      <c r="K62" s="30">
        <v>4.767256</v>
      </c>
      <c r="L62" s="29">
        <v>0</v>
      </c>
      <c r="M62" s="29">
        <v>4.767256</v>
      </c>
      <c r="N62" s="33">
        <v>4.767256</v>
      </c>
      <c r="O62" s="32">
        <v>0</v>
      </c>
      <c r="P62" s="29">
        <v>0</v>
      </c>
      <c r="Q62" s="30">
        <v>0</v>
      </c>
      <c r="R62" s="29">
        <v>0</v>
      </c>
      <c r="S62" s="29">
        <v>0</v>
      </c>
      <c r="T62" s="33">
        <v>0</v>
      </c>
      <c r="U62" s="18" t="s">
        <v>18</v>
      </c>
      <c r="V62" s="24" t="s">
        <v>18</v>
      </c>
    </row>
    <row r="63" spans="1:22" ht="15">
      <c r="A63" s="27" t="s">
        <v>9</v>
      </c>
      <c r="B63" s="28" t="s">
        <v>27</v>
      </c>
      <c r="C63" s="28" t="s">
        <v>39</v>
      </c>
      <c r="D63" s="28" t="s">
        <v>170</v>
      </c>
      <c r="E63" s="28" t="s">
        <v>171</v>
      </c>
      <c r="F63" s="28" t="s">
        <v>62</v>
      </c>
      <c r="G63" s="28" t="s">
        <v>63</v>
      </c>
      <c r="H63" s="31" t="s">
        <v>77</v>
      </c>
      <c r="I63" s="32">
        <v>125.882418</v>
      </c>
      <c r="J63" s="29">
        <v>31.565161</v>
      </c>
      <c r="K63" s="30">
        <v>157.447579</v>
      </c>
      <c r="L63" s="29">
        <v>1381.249206</v>
      </c>
      <c r="M63" s="29">
        <v>306.67938</v>
      </c>
      <c r="N63" s="33">
        <v>1687.928587</v>
      </c>
      <c r="O63" s="32">
        <v>62.378788</v>
      </c>
      <c r="P63" s="29">
        <v>21.486487</v>
      </c>
      <c r="Q63" s="30">
        <v>83.865275</v>
      </c>
      <c r="R63" s="29">
        <v>721.857127</v>
      </c>
      <c r="S63" s="29">
        <v>231.54934</v>
      </c>
      <c r="T63" s="33">
        <v>953.406466</v>
      </c>
      <c r="U63" s="19">
        <f>+((K63/Q63)-1)*100</f>
        <v>87.73870234134449</v>
      </c>
      <c r="V63" s="25">
        <f>+((N63/T63)-1)*100</f>
        <v>77.04186484927827</v>
      </c>
    </row>
    <row r="64" spans="1:22" ht="15">
      <c r="A64" s="27" t="s">
        <v>9</v>
      </c>
      <c r="B64" s="28" t="s">
        <v>27</v>
      </c>
      <c r="C64" s="28" t="s">
        <v>39</v>
      </c>
      <c r="D64" s="28" t="s">
        <v>172</v>
      </c>
      <c r="E64" s="28" t="s">
        <v>173</v>
      </c>
      <c r="F64" s="28" t="s">
        <v>105</v>
      </c>
      <c r="G64" s="28" t="s">
        <v>110</v>
      </c>
      <c r="H64" s="31" t="s">
        <v>111</v>
      </c>
      <c r="I64" s="32">
        <v>1054.51236</v>
      </c>
      <c r="J64" s="29">
        <v>112.742586</v>
      </c>
      <c r="K64" s="30">
        <v>1167.254946</v>
      </c>
      <c r="L64" s="29">
        <v>13551.386119</v>
      </c>
      <c r="M64" s="29">
        <v>1351.674599</v>
      </c>
      <c r="N64" s="33">
        <v>14903.060718</v>
      </c>
      <c r="O64" s="32">
        <v>1546.416301</v>
      </c>
      <c r="P64" s="29">
        <v>116.729628</v>
      </c>
      <c r="Q64" s="30">
        <v>1663.145929</v>
      </c>
      <c r="R64" s="29">
        <v>18601.945798</v>
      </c>
      <c r="S64" s="29">
        <v>1334.79331</v>
      </c>
      <c r="T64" s="33">
        <v>19936.739108</v>
      </c>
      <c r="U64" s="19">
        <f>+((K64/Q64)-1)*100</f>
        <v>-29.816444507558305</v>
      </c>
      <c r="V64" s="25">
        <f>+((N64/T64)-1)*100</f>
        <v>-25.248253301264</v>
      </c>
    </row>
    <row r="65" spans="1:22" ht="15">
      <c r="A65" s="27" t="s">
        <v>9</v>
      </c>
      <c r="B65" s="28" t="s">
        <v>27</v>
      </c>
      <c r="C65" s="28" t="s">
        <v>39</v>
      </c>
      <c r="D65" s="28" t="s">
        <v>175</v>
      </c>
      <c r="E65" s="37" t="s">
        <v>176</v>
      </c>
      <c r="F65" s="28" t="s">
        <v>55</v>
      </c>
      <c r="G65" s="28" t="s">
        <v>55</v>
      </c>
      <c r="H65" s="31" t="s">
        <v>177</v>
      </c>
      <c r="I65" s="32">
        <v>0</v>
      </c>
      <c r="J65" s="29">
        <v>0</v>
      </c>
      <c r="K65" s="30">
        <v>0</v>
      </c>
      <c r="L65" s="29">
        <v>9504.4056</v>
      </c>
      <c r="M65" s="29">
        <v>1570.0082</v>
      </c>
      <c r="N65" s="33">
        <v>11074.4138</v>
      </c>
      <c r="O65" s="32">
        <v>0</v>
      </c>
      <c r="P65" s="29">
        <v>0</v>
      </c>
      <c r="Q65" s="30">
        <v>0</v>
      </c>
      <c r="R65" s="29">
        <v>11582.8153</v>
      </c>
      <c r="S65" s="29">
        <v>1852.2529</v>
      </c>
      <c r="T65" s="33">
        <v>13435.0682</v>
      </c>
      <c r="U65" s="18" t="s">
        <v>18</v>
      </c>
      <c r="V65" s="25">
        <f>+((N65/T65)-1)*100</f>
        <v>-17.57084046659324</v>
      </c>
    </row>
    <row r="66" spans="1:22" ht="15">
      <c r="A66" s="27" t="s">
        <v>9</v>
      </c>
      <c r="B66" s="28" t="s">
        <v>27</v>
      </c>
      <c r="C66" s="28" t="s">
        <v>28</v>
      </c>
      <c r="D66" s="28" t="s">
        <v>190</v>
      </c>
      <c r="E66" s="37" t="s">
        <v>191</v>
      </c>
      <c r="F66" s="28" t="s">
        <v>105</v>
      </c>
      <c r="G66" s="28" t="s">
        <v>192</v>
      </c>
      <c r="H66" s="31" t="s">
        <v>193</v>
      </c>
      <c r="I66" s="32">
        <v>0</v>
      </c>
      <c r="J66" s="29">
        <v>0</v>
      </c>
      <c r="K66" s="30">
        <v>0</v>
      </c>
      <c r="L66" s="29">
        <v>0</v>
      </c>
      <c r="M66" s="29">
        <v>0</v>
      </c>
      <c r="N66" s="33">
        <v>0</v>
      </c>
      <c r="O66" s="32">
        <v>0.82194</v>
      </c>
      <c r="P66" s="29">
        <v>0.565488</v>
      </c>
      <c r="Q66" s="30">
        <v>1.387428</v>
      </c>
      <c r="R66" s="29">
        <v>9.53904</v>
      </c>
      <c r="S66" s="29">
        <v>0.636661</v>
      </c>
      <c r="T66" s="33">
        <v>10.175701</v>
      </c>
      <c r="U66" s="18" t="s">
        <v>18</v>
      </c>
      <c r="V66" s="24" t="s">
        <v>18</v>
      </c>
    </row>
    <row r="67" spans="1:22" ht="15">
      <c r="A67" s="27" t="s">
        <v>9</v>
      </c>
      <c r="B67" s="28" t="s">
        <v>27</v>
      </c>
      <c r="C67" s="28" t="s">
        <v>39</v>
      </c>
      <c r="D67" s="28" t="s">
        <v>178</v>
      </c>
      <c r="E67" s="28" t="s">
        <v>148</v>
      </c>
      <c r="F67" s="28" t="s">
        <v>62</v>
      </c>
      <c r="G67" s="28" t="s">
        <v>63</v>
      </c>
      <c r="H67" s="31" t="s">
        <v>63</v>
      </c>
      <c r="I67" s="32">
        <v>1530.925405</v>
      </c>
      <c r="J67" s="29">
        <v>99.476815</v>
      </c>
      <c r="K67" s="30">
        <v>1630.40222</v>
      </c>
      <c r="L67" s="29">
        <v>13261.287055</v>
      </c>
      <c r="M67" s="29">
        <v>1035.263026</v>
      </c>
      <c r="N67" s="33">
        <v>14296.550081</v>
      </c>
      <c r="O67" s="32">
        <v>1103.016139</v>
      </c>
      <c r="P67" s="29">
        <v>89.56721</v>
      </c>
      <c r="Q67" s="30">
        <v>1192.583349</v>
      </c>
      <c r="R67" s="29">
        <v>8775.864358</v>
      </c>
      <c r="S67" s="29">
        <v>849.468779</v>
      </c>
      <c r="T67" s="33">
        <v>9625.333137</v>
      </c>
      <c r="U67" s="19">
        <f>+((K67/Q67)-1)*100</f>
        <v>36.71180478640073</v>
      </c>
      <c r="V67" s="25">
        <f aca="true" t="shared" si="3" ref="V67:V72">+((N67/T67)-1)*100</f>
        <v>48.530444375413204</v>
      </c>
    </row>
    <row r="68" spans="1:22" ht="15">
      <c r="A68" s="27" t="s">
        <v>9</v>
      </c>
      <c r="B68" s="28" t="s">
        <v>27</v>
      </c>
      <c r="C68" s="28" t="s">
        <v>39</v>
      </c>
      <c r="D68" s="28" t="s">
        <v>178</v>
      </c>
      <c r="E68" s="28" t="s">
        <v>179</v>
      </c>
      <c r="F68" s="28" t="s">
        <v>62</v>
      </c>
      <c r="G68" s="28" t="s">
        <v>63</v>
      </c>
      <c r="H68" s="31" t="s">
        <v>180</v>
      </c>
      <c r="I68" s="32">
        <v>793.734801</v>
      </c>
      <c r="J68" s="29">
        <v>62.996005</v>
      </c>
      <c r="K68" s="30">
        <v>856.730806</v>
      </c>
      <c r="L68" s="29">
        <v>5649.889685</v>
      </c>
      <c r="M68" s="29">
        <v>464.167707</v>
      </c>
      <c r="N68" s="33">
        <v>6114.057391</v>
      </c>
      <c r="O68" s="32">
        <v>221.384209</v>
      </c>
      <c r="P68" s="29">
        <v>36.067572</v>
      </c>
      <c r="Q68" s="30">
        <v>257.451781</v>
      </c>
      <c r="R68" s="29">
        <v>4024.159108</v>
      </c>
      <c r="S68" s="29">
        <v>495.534666</v>
      </c>
      <c r="T68" s="33">
        <v>4519.693774</v>
      </c>
      <c r="U68" s="18" t="s">
        <v>18</v>
      </c>
      <c r="V68" s="25">
        <f t="shared" si="3"/>
        <v>35.27592126200538</v>
      </c>
    </row>
    <row r="69" spans="1:22" ht="15">
      <c r="A69" s="27" t="s">
        <v>9</v>
      </c>
      <c r="B69" s="28" t="s">
        <v>27</v>
      </c>
      <c r="C69" s="28" t="s">
        <v>39</v>
      </c>
      <c r="D69" s="28" t="s">
        <v>178</v>
      </c>
      <c r="E69" s="28" t="s">
        <v>189</v>
      </c>
      <c r="F69" s="28" t="s">
        <v>62</v>
      </c>
      <c r="G69" s="28" t="s">
        <v>63</v>
      </c>
      <c r="H69" s="31" t="s">
        <v>77</v>
      </c>
      <c r="I69" s="32">
        <v>159.457627</v>
      </c>
      <c r="J69" s="29">
        <v>11.831231</v>
      </c>
      <c r="K69" s="30">
        <v>171.288858</v>
      </c>
      <c r="L69" s="29">
        <v>2686.432703</v>
      </c>
      <c r="M69" s="29">
        <v>193.968648</v>
      </c>
      <c r="N69" s="33">
        <v>2880.401351</v>
      </c>
      <c r="O69" s="32">
        <v>147.676919</v>
      </c>
      <c r="P69" s="29">
        <v>12.590192</v>
      </c>
      <c r="Q69" s="30">
        <v>160.267111</v>
      </c>
      <c r="R69" s="29">
        <v>1645.546325</v>
      </c>
      <c r="S69" s="29">
        <v>413.364685</v>
      </c>
      <c r="T69" s="33">
        <v>2058.91101</v>
      </c>
      <c r="U69" s="19">
        <f>+((K69/Q69)-1)*100</f>
        <v>6.877110925147956</v>
      </c>
      <c r="V69" s="25">
        <f t="shared" si="3"/>
        <v>39.89926407746977</v>
      </c>
    </row>
    <row r="70" spans="1:22" ht="15">
      <c r="A70" s="27" t="s">
        <v>9</v>
      </c>
      <c r="B70" s="28" t="s">
        <v>27</v>
      </c>
      <c r="C70" s="28" t="s">
        <v>39</v>
      </c>
      <c r="D70" s="28" t="s">
        <v>178</v>
      </c>
      <c r="E70" s="28" t="s">
        <v>130</v>
      </c>
      <c r="F70" s="28" t="s">
        <v>55</v>
      </c>
      <c r="G70" s="28" t="s">
        <v>55</v>
      </c>
      <c r="H70" s="31" t="s">
        <v>131</v>
      </c>
      <c r="I70" s="32">
        <v>0</v>
      </c>
      <c r="J70" s="29">
        <v>0</v>
      </c>
      <c r="K70" s="30">
        <v>0</v>
      </c>
      <c r="L70" s="29">
        <v>1171.303725</v>
      </c>
      <c r="M70" s="29">
        <v>188.081489</v>
      </c>
      <c r="N70" s="33">
        <v>1359.385214</v>
      </c>
      <c r="O70" s="32">
        <v>1294.251825</v>
      </c>
      <c r="P70" s="29">
        <v>168.214198</v>
      </c>
      <c r="Q70" s="30">
        <v>1462.466023</v>
      </c>
      <c r="R70" s="29">
        <v>23933.440516</v>
      </c>
      <c r="S70" s="29">
        <v>2812.393882</v>
      </c>
      <c r="T70" s="33">
        <v>26745.834398</v>
      </c>
      <c r="U70" s="18" t="s">
        <v>18</v>
      </c>
      <c r="V70" s="25">
        <f t="shared" si="3"/>
        <v>-94.91739463510007</v>
      </c>
    </row>
    <row r="71" spans="1:22" ht="15">
      <c r="A71" s="27" t="s">
        <v>9</v>
      </c>
      <c r="B71" s="28" t="s">
        <v>27</v>
      </c>
      <c r="C71" s="28" t="s">
        <v>39</v>
      </c>
      <c r="D71" s="28" t="s">
        <v>178</v>
      </c>
      <c r="E71" s="28" t="s">
        <v>181</v>
      </c>
      <c r="F71" s="28" t="s">
        <v>62</v>
      </c>
      <c r="G71" s="28" t="s">
        <v>63</v>
      </c>
      <c r="H71" s="31" t="s">
        <v>63</v>
      </c>
      <c r="I71" s="32">
        <v>59.373637</v>
      </c>
      <c r="J71" s="29">
        <v>5.416679</v>
      </c>
      <c r="K71" s="30">
        <v>64.790316</v>
      </c>
      <c r="L71" s="29">
        <v>916.792236</v>
      </c>
      <c r="M71" s="29">
        <v>92.89373</v>
      </c>
      <c r="N71" s="33">
        <v>1009.685966</v>
      </c>
      <c r="O71" s="32">
        <v>69.591955</v>
      </c>
      <c r="P71" s="29">
        <v>5.669369</v>
      </c>
      <c r="Q71" s="30">
        <v>75.261324</v>
      </c>
      <c r="R71" s="29">
        <v>940.07243</v>
      </c>
      <c r="S71" s="29">
        <v>58.116569</v>
      </c>
      <c r="T71" s="33">
        <v>998.188999</v>
      </c>
      <c r="U71" s="19">
        <f>+((K71/Q71)-1)*100</f>
        <v>-13.912867118840477</v>
      </c>
      <c r="V71" s="25">
        <f t="shared" si="3"/>
        <v>1.1517825794030934</v>
      </c>
    </row>
    <row r="72" spans="1:22" ht="15">
      <c r="A72" s="27" t="s">
        <v>9</v>
      </c>
      <c r="B72" s="28" t="s">
        <v>27</v>
      </c>
      <c r="C72" s="28" t="s">
        <v>39</v>
      </c>
      <c r="D72" s="28" t="s">
        <v>178</v>
      </c>
      <c r="E72" s="28" t="s">
        <v>183</v>
      </c>
      <c r="F72" s="28" t="s">
        <v>62</v>
      </c>
      <c r="G72" s="28" t="s">
        <v>63</v>
      </c>
      <c r="H72" s="31" t="s">
        <v>180</v>
      </c>
      <c r="I72" s="32">
        <v>23.38056</v>
      </c>
      <c r="J72" s="29">
        <v>1.443188</v>
      </c>
      <c r="K72" s="30">
        <v>24.823748</v>
      </c>
      <c r="L72" s="29">
        <v>627.17082</v>
      </c>
      <c r="M72" s="29">
        <v>42.095592</v>
      </c>
      <c r="N72" s="33">
        <v>669.266412</v>
      </c>
      <c r="O72" s="32">
        <v>206.65626</v>
      </c>
      <c r="P72" s="29">
        <v>25.203625</v>
      </c>
      <c r="Q72" s="30">
        <v>231.859885</v>
      </c>
      <c r="R72" s="29">
        <v>913.40064</v>
      </c>
      <c r="S72" s="29">
        <v>93.599881</v>
      </c>
      <c r="T72" s="33">
        <v>1007.000521</v>
      </c>
      <c r="U72" s="19">
        <f>+((K72/Q72)-1)*100</f>
        <v>-89.29364258073362</v>
      </c>
      <c r="V72" s="25">
        <f t="shared" si="3"/>
        <v>-33.53862306492294</v>
      </c>
    </row>
    <row r="73" spans="1:22" ht="15">
      <c r="A73" s="27" t="s">
        <v>9</v>
      </c>
      <c r="B73" s="28" t="s">
        <v>27</v>
      </c>
      <c r="C73" s="28" t="s">
        <v>39</v>
      </c>
      <c r="D73" s="28" t="s">
        <v>178</v>
      </c>
      <c r="E73" s="28" t="s">
        <v>185</v>
      </c>
      <c r="F73" s="28" t="s">
        <v>62</v>
      </c>
      <c r="G73" s="28" t="s">
        <v>63</v>
      </c>
      <c r="H73" s="31" t="s">
        <v>63</v>
      </c>
      <c r="I73" s="32">
        <v>10.1528</v>
      </c>
      <c r="J73" s="29">
        <v>3.099876</v>
      </c>
      <c r="K73" s="30">
        <v>13.252676</v>
      </c>
      <c r="L73" s="29">
        <v>115.083998</v>
      </c>
      <c r="M73" s="29">
        <v>14.619064</v>
      </c>
      <c r="N73" s="33">
        <v>129.703062</v>
      </c>
      <c r="O73" s="32">
        <v>0</v>
      </c>
      <c r="P73" s="29">
        <v>0</v>
      </c>
      <c r="Q73" s="30">
        <v>0</v>
      </c>
      <c r="R73" s="29">
        <v>0</v>
      </c>
      <c r="S73" s="29">
        <v>0</v>
      </c>
      <c r="T73" s="33">
        <v>0</v>
      </c>
      <c r="U73" s="18" t="s">
        <v>18</v>
      </c>
      <c r="V73" s="24" t="s">
        <v>18</v>
      </c>
    </row>
    <row r="74" spans="1:22" ht="15">
      <c r="A74" s="27" t="s">
        <v>9</v>
      </c>
      <c r="B74" s="28" t="s">
        <v>27</v>
      </c>
      <c r="C74" s="28" t="s">
        <v>39</v>
      </c>
      <c r="D74" s="28" t="s">
        <v>178</v>
      </c>
      <c r="E74" s="28" t="s">
        <v>188</v>
      </c>
      <c r="F74" s="28" t="s">
        <v>62</v>
      </c>
      <c r="G74" s="28" t="s">
        <v>63</v>
      </c>
      <c r="H74" s="31" t="s">
        <v>180</v>
      </c>
      <c r="I74" s="32">
        <v>0</v>
      </c>
      <c r="J74" s="29">
        <v>0</v>
      </c>
      <c r="K74" s="30">
        <v>0</v>
      </c>
      <c r="L74" s="29">
        <v>29.1015</v>
      </c>
      <c r="M74" s="29">
        <v>2.147175</v>
      </c>
      <c r="N74" s="33">
        <v>31.248675</v>
      </c>
      <c r="O74" s="32">
        <v>0</v>
      </c>
      <c r="P74" s="29">
        <v>0</v>
      </c>
      <c r="Q74" s="30">
        <v>0</v>
      </c>
      <c r="R74" s="29">
        <v>0</v>
      </c>
      <c r="S74" s="29">
        <v>0</v>
      </c>
      <c r="T74" s="33">
        <v>0</v>
      </c>
      <c r="U74" s="18" t="s">
        <v>18</v>
      </c>
      <c r="V74" s="24" t="s">
        <v>18</v>
      </c>
    </row>
    <row r="75" spans="1:22" ht="15">
      <c r="A75" s="27" t="s">
        <v>9</v>
      </c>
      <c r="B75" s="28" t="s">
        <v>27</v>
      </c>
      <c r="C75" s="28" t="s">
        <v>39</v>
      </c>
      <c r="D75" s="28" t="s">
        <v>178</v>
      </c>
      <c r="E75" s="28" t="s">
        <v>187</v>
      </c>
      <c r="F75" s="28" t="s">
        <v>62</v>
      </c>
      <c r="G75" s="28" t="s">
        <v>63</v>
      </c>
      <c r="H75" s="31" t="s">
        <v>180</v>
      </c>
      <c r="I75" s="32">
        <v>0</v>
      </c>
      <c r="J75" s="29">
        <v>0</v>
      </c>
      <c r="K75" s="30">
        <v>0</v>
      </c>
      <c r="L75" s="29">
        <v>0.57728</v>
      </c>
      <c r="M75" s="29">
        <v>7.861936</v>
      </c>
      <c r="N75" s="33">
        <v>8.439216</v>
      </c>
      <c r="O75" s="32">
        <v>0</v>
      </c>
      <c r="P75" s="29">
        <v>0</v>
      </c>
      <c r="Q75" s="30">
        <v>0</v>
      </c>
      <c r="R75" s="29">
        <v>1.083977</v>
      </c>
      <c r="S75" s="29">
        <v>0.916978</v>
      </c>
      <c r="T75" s="33">
        <v>2.000954</v>
      </c>
      <c r="U75" s="18" t="s">
        <v>18</v>
      </c>
      <c r="V75" s="24" t="s">
        <v>18</v>
      </c>
    </row>
    <row r="76" spans="1:22" ht="15">
      <c r="A76" s="27" t="s">
        <v>9</v>
      </c>
      <c r="B76" s="28" t="s">
        <v>27</v>
      </c>
      <c r="C76" s="28" t="s">
        <v>39</v>
      </c>
      <c r="D76" s="28" t="s">
        <v>178</v>
      </c>
      <c r="E76" s="28" t="s">
        <v>186</v>
      </c>
      <c r="F76" s="28" t="s">
        <v>62</v>
      </c>
      <c r="G76" s="28" t="s">
        <v>63</v>
      </c>
      <c r="H76" s="31" t="s">
        <v>63</v>
      </c>
      <c r="I76" s="32">
        <v>0</v>
      </c>
      <c r="J76" s="29">
        <v>0</v>
      </c>
      <c r="K76" s="30">
        <v>0</v>
      </c>
      <c r="L76" s="29">
        <v>0.204766</v>
      </c>
      <c r="M76" s="29">
        <v>0.019319</v>
      </c>
      <c r="N76" s="33">
        <v>0.224085</v>
      </c>
      <c r="O76" s="32">
        <v>0</v>
      </c>
      <c r="P76" s="29">
        <v>0</v>
      </c>
      <c r="Q76" s="30">
        <v>0</v>
      </c>
      <c r="R76" s="29">
        <v>0</v>
      </c>
      <c r="S76" s="29">
        <v>0</v>
      </c>
      <c r="T76" s="33">
        <v>0</v>
      </c>
      <c r="U76" s="18" t="s">
        <v>18</v>
      </c>
      <c r="V76" s="24" t="s">
        <v>18</v>
      </c>
    </row>
    <row r="77" spans="1:22" ht="15">
      <c r="A77" s="27" t="s">
        <v>9</v>
      </c>
      <c r="B77" s="28" t="s">
        <v>27</v>
      </c>
      <c r="C77" s="28" t="s">
        <v>39</v>
      </c>
      <c r="D77" s="28" t="s">
        <v>178</v>
      </c>
      <c r="E77" s="28" t="s">
        <v>182</v>
      </c>
      <c r="F77" s="28" t="s">
        <v>62</v>
      </c>
      <c r="G77" s="28" t="s">
        <v>63</v>
      </c>
      <c r="H77" s="31" t="s">
        <v>77</v>
      </c>
      <c r="I77" s="32">
        <v>0</v>
      </c>
      <c r="J77" s="29">
        <v>0</v>
      </c>
      <c r="K77" s="30">
        <v>0</v>
      </c>
      <c r="L77" s="29">
        <v>0</v>
      </c>
      <c r="M77" s="29">
        <v>0</v>
      </c>
      <c r="N77" s="33">
        <v>0</v>
      </c>
      <c r="O77" s="32">
        <v>0</v>
      </c>
      <c r="P77" s="29">
        <v>0</v>
      </c>
      <c r="Q77" s="30">
        <v>0</v>
      </c>
      <c r="R77" s="29">
        <v>1.2144</v>
      </c>
      <c r="S77" s="29">
        <v>0.077823</v>
      </c>
      <c r="T77" s="33">
        <v>1.292223</v>
      </c>
      <c r="U77" s="18" t="s">
        <v>18</v>
      </c>
      <c r="V77" s="24" t="s">
        <v>18</v>
      </c>
    </row>
    <row r="78" spans="1:22" ht="15">
      <c r="A78" s="27" t="s">
        <v>9</v>
      </c>
      <c r="B78" s="28" t="s">
        <v>27</v>
      </c>
      <c r="C78" s="28" t="s">
        <v>39</v>
      </c>
      <c r="D78" s="28" t="s">
        <v>178</v>
      </c>
      <c r="E78" s="28" t="s">
        <v>184</v>
      </c>
      <c r="F78" s="28" t="s">
        <v>62</v>
      </c>
      <c r="G78" s="28" t="s">
        <v>63</v>
      </c>
      <c r="H78" s="31" t="s">
        <v>63</v>
      </c>
      <c r="I78" s="32">
        <v>0</v>
      </c>
      <c r="J78" s="29">
        <v>0</v>
      </c>
      <c r="K78" s="30">
        <v>0</v>
      </c>
      <c r="L78" s="29">
        <v>0</v>
      </c>
      <c r="M78" s="29">
        <v>0</v>
      </c>
      <c r="N78" s="33">
        <v>0</v>
      </c>
      <c r="O78" s="32">
        <v>0</v>
      </c>
      <c r="P78" s="29">
        <v>0</v>
      </c>
      <c r="Q78" s="30">
        <v>0</v>
      </c>
      <c r="R78" s="29">
        <v>127.834375</v>
      </c>
      <c r="S78" s="29">
        <v>7.443763</v>
      </c>
      <c r="T78" s="33">
        <v>135.278138</v>
      </c>
      <c r="U78" s="18" t="s">
        <v>18</v>
      </c>
      <c r="V78" s="24" t="s">
        <v>18</v>
      </c>
    </row>
    <row r="79" spans="1:22" ht="15.75">
      <c r="A79" s="14"/>
      <c r="B79" s="8"/>
      <c r="C79" s="8"/>
      <c r="D79" s="8"/>
      <c r="E79" s="8"/>
      <c r="F79" s="8"/>
      <c r="G79" s="8"/>
      <c r="H79" s="12"/>
      <c r="I79" s="16"/>
      <c r="J79" s="10"/>
      <c r="K79" s="11"/>
      <c r="L79" s="10"/>
      <c r="M79" s="10"/>
      <c r="N79" s="17"/>
      <c r="O79" s="16"/>
      <c r="P79" s="10"/>
      <c r="Q79" s="11"/>
      <c r="R79" s="10"/>
      <c r="S79" s="10"/>
      <c r="T79" s="17"/>
      <c r="U79" s="20"/>
      <c r="V79" s="26"/>
    </row>
    <row r="80" spans="1:22" s="5" customFormat="1" ht="20.25" customHeight="1" thickBot="1">
      <c r="A80" s="52" t="s">
        <v>9</v>
      </c>
      <c r="B80" s="53"/>
      <c r="C80" s="53"/>
      <c r="D80" s="53"/>
      <c r="E80" s="53"/>
      <c r="F80" s="53"/>
      <c r="G80" s="53"/>
      <c r="H80" s="54"/>
      <c r="I80" s="42">
        <f aca="true" t="shared" si="4" ref="I80:T80">SUM(I6:I78)</f>
        <v>16872.271484</v>
      </c>
      <c r="J80" s="43">
        <f t="shared" si="4"/>
        <v>2469.413198</v>
      </c>
      <c r="K80" s="43">
        <f t="shared" si="4"/>
        <v>19341.684681999992</v>
      </c>
      <c r="L80" s="43">
        <f t="shared" si="4"/>
        <v>178323.923876</v>
      </c>
      <c r="M80" s="43">
        <f t="shared" si="4"/>
        <v>30781.482191</v>
      </c>
      <c r="N80" s="44">
        <f t="shared" si="4"/>
        <v>209105.40606800004</v>
      </c>
      <c r="O80" s="42">
        <f t="shared" si="4"/>
        <v>15768.664821999997</v>
      </c>
      <c r="P80" s="43">
        <f t="shared" si="4"/>
        <v>3628.470214000001</v>
      </c>
      <c r="Q80" s="43">
        <f t="shared" si="4"/>
        <v>19397.135036000003</v>
      </c>
      <c r="R80" s="43">
        <f t="shared" si="4"/>
        <v>199800.533975</v>
      </c>
      <c r="S80" s="43">
        <f t="shared" si="4"/>
        <v>42587.990929</v>
      </c>
      <c r="T80" s="44">
        <f t="shared" si="4"/>
        <v>242388.52489900004</v>
      </c>
      <c r="U80" s="45">
        <f>+((K80/Q80)-1)*100</f>
        <v>-0.2858687836997498</v>
      </c>
      <c r="V80" s="46">
        <f>+((N80/T80)-1)*100</f>
        <v>-13.731309617428721</v>
      </c>
    </row>
    <row r="81" spans="9:20" ht="15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5">
      <c r="A82" s="35" t="s">
        <v>19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5">
      <c r="A83" s="35" t="s">
        <v>20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5">
      <c r="A84" s="35" t="s">
        <v>21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5">
      <c r="A85" s="35" t="s">
        <v>22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5">
      <c r="A86" s="35" t="s">
        <v>23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5">
      <c r="A87" s="35" t="s">
        <v>24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ht="12.75">
      <c r="A88" s="6" t="s">
        <v>17</v>
      </c>
    </row>
    <row r="89" ht="12.75">
      <c r="A89" s="7" t="s">
        <v>25</v>
      </c>
    </row>
    <row r="90" spans="9:22" ht="1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</row>
    <row r="108" spans="9:22" ht="1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"/>
    </row>
    <row r="109" spans="9:22" ht="1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2"/>
    </row>
    <row r="110" spans="9:22" ht="15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12.7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ht="12.7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9:22" ht="12.75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9:22" ht="12.75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</sheetData>
  <sheetProtection/>
  <mergeCells count="3">
    <mergeCell ref="I3:N3"/>
    <mergeCell ref="O3:T3"/>
    <mergeCell ref="A80:H80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2008-12-17T22:12:47Z</cp:lastPrinted>
  <dcterms:created xsi:type="dcterms:W3CDTF">2007-03-24T16:54:13Z</dcterms:created>
  <dcterms:modified xsi:type="dcterms:W3CDTF">2011-12-28T20:27:06Z</dcterms:modified>
  <cp:category/>
  <cp:version/>
  <cp:contentType/>
  <cp:contentStatus/>
</cp:coreProperties>
</file>