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5 " sheetId="1" r:id="rId1"/>
  </sheets>
  <definedNames/>
  <calcPr fullCalcOnLoad="1"/>
</workbook>
</file>

<file path=xl/sharedStrings.xml><?xml version="1.0" encoding="utf-8"?>
<sst xmlns="http://schemas.openxmlformats.org/spreadsheetml/2006/main" count="641" uniqueCount="207">
  <si>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</si>
  <si>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</si>
  <si>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</si>
  <si>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</si>
  <si>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</si>
  <si>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</si>
  <si>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</si>
  <si>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</si>
  <si>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</si>
  <si>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</si>
  <si>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</si>
  <si>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</si>
  <si>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</si>
  <si>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</si>
  <si>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</si>
  <si>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</si>
  <si>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</si>
  <si>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---</t>
  </si>
  <si>
    <t>REFINACIÓN</t>
  </si>
  <si>
    <t>Cifras Preliminares</t>
  </si>
  <si>
    <t>LIMA</t>
  </si>
  <si>
    <t>REFINERÍA</t>
  </si>
  <si>
    <t>VOTORANTIM METAIS - CAJAMARQUILLA S.A.</t>
  </si>
  <si>
    <t>LURIGANCHO</t>
  </si>
  <si>
    <t>REFINERIA DE ZINC CAJAMARQUILLA</t>
  </si>
  <si>
    <r>
      <t>h)</t>
    </r>
    <r>
      <rPr>
        <sz val="8"/>
        <rFont val="Arial"/>
        <family val="2"/>
      </rPr>
      <t xml:space="preserve"> Cuenta con dos ubicaciones geográficas, Pasco y Lima. (Referencial).</t>
    </r>
  </si>
  <si>
    <r>
      <t>a)</t>
    </r>
    <r>
      <rPr>
        <sz val="8"/>
        <rFont val="Arial"/>
        <family val="2"/>
      </rPr>
      <t xml:space="preserve"> Cuenta con dos ubicaciones geográficas, Junin y Lima. (Referencial).</t>
    </r>
  </si>
  <si>
    <r>
      <t>b)</t>
    </r>
    <r>
      <rPr>
        <sz val="8"/>
        <rFont val="Arial"/>
        <family val="2"/>
      </rPr>
      <t xml:space="preserve"> Cuenta con dos ubicaciones geográficas, Ica y Lima. (Referencial).</t>
    </r>
  </si>
  <si>
    <r>
      <t>c)</t>
    </r>
    <r>
      <rPr>
        <sz val="8"/>
        <rFont val="Arial"/>
        <family val="2"/>
      </rPr>
      <t xml:space="preserve"> Cuenta con tres ubicaciones geográficas, Huanuco, Lima y Pasco. (Referencial).</t>
    </r>
  </si>
  <si>
    <r>
      <t>i)</t>
    </r>
    <r>
      <rPr>
        <sz val="8"/>
        <rFont val="Arial"/>
        <family val="2"/>
      </rPr>
      <t xml:space="preserve"> Cuenta con dos ubicaciones geográficas, Pasco y Huanuco. (Referencial).</t>
    </r>
  </si>
  <si>
    <r>
      <t>e)</t>
    </r>
    <r>
      <rPr>
        <sz val="8"/>
        <rFont val="Arial"/>
        <family val="2"/>
      </rPr>
      <t xml:space="preserve"> Cuenta con dos ubicaciones geográficas, Lima. Y Pasco (Referencial).</t>
    </r>
  </si>
  <si>
    <t>RÉGIMEN GENERAL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</si>
  <si>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</si>
  <si>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PRODUCCIÓN MINERA METÁLICA DE ZINC (TMF) - 2011/2010</t>
  </si>
  <si>
    <t>Cifras ajustadas</t>
  </si>
  <si>
    <t>TOTAL - JUNIO</t>
  </si>
  <si>
    <t>TOTAL ACUMULADO ENERO - JUNIO</t>
  </si>
  <si>
    <t>TOTAL COMPARADO ACUMULADO - ENERO - JUNIO</t>
  </si>
  <si>
    <t>Var. % 2011/2010 - JUNIO</t>
  </si>
  <si>
    <t>Var. % 2011/2010 - ENERO - JUNIO</t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</si>
  <si>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</si>
  <si>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</si>
  <si>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</si>
  <si>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</si>
  <si>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</si>
  <si>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</si>
  <si>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</si>
  <si>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BERGMIN S.A.C.</t>
  </si>
  <si>
    <t>REVOLUCION 3 DE OCTUBRE Nº 2</t>
  </si>
  <si>
    <t>HUANUCO</t>
  </si>
  <si>
    <t>AMBO</t>
  </si>
  <si>
    <t>SAN RAFAEL</t>
  </si>
  <si>
    <t>CASTROVIRREYNA COMPAÑIA MINERA S.A.</t>
  </si>
  <si>
    <t>SAN GENARO</t>
  </si>
  <si>
    <t>HUANCAVELICA</t>
  </si>
  <si>
    <t>CASTROVIRREYNA</t>
  </si>
  <si>
    <t>SANTA ANA</t>
  </si>
  <si>
    <t>CATALINA HUANCA SOCIEDAD MINERA S.A.C.</t>
  </si>
  <si>
    <t>CATALINA HUANCA</t>
  </si>
  <si>
    <t>AYACUCHO</t>
  </si>
  <si>
    <t>VICTOR FAJARDO</t>
  </si>
  <si>
    <t>CANARIA</t>
  </si>
  <si>
    <t>COMPAÑIA DE MINAS BUENAVENTURA S.A.A.</t>
  </si>
  <si>
    <t>MARISOL</t>
  </si>
  <si>
    <t>PASCO</t>
  </si>
  <si>
    <t>DANIEL ALCIDES CARRION</t>
  </si>
  <si>
    <t>YANAHUANCA</t>
  </si>
  <si>
    <t>RECUPERADA</t>
  </si>
  <si>
    <t>ANGARAES</t>
  </si>
  <si>
    <t>LIRCAY</t>
  </si>
  <si>
    <t>COMPAÑIA MINERA ALPAMARCA S.A.C.</t>
  </si>
  <si>
    <t>ALPAMARCA - 4</t>
  </si>
  <si>
    <t>JUNIN</t>
  </si>
  <si>
    <t>YAULI</t>
  </si>
  <si>
    <t>SANTA BARBARA DE CARHUACAYAN</t>
  </si>
  <si>
    <t>COMPAÑIA MINERA ANTAMINA S.A.</t>
  </si>
  <si>
    <t>ANTAMINA</t>
  </si>
  <si>
    <t>HUARI</t>
  </si>
  <si>
    <t>SAN MARCOS</t>
  </si>
  <si>
    <t>COMPAÑIA MINERA ARES S.A.C.</t>
  </si>
  <si>
    <t>ACUMULACION ARCATA</t>
  </si>
  <si>
    <t>AREQUIPA</t>
  </si>
  <si>
    <t>CONDESUYOS</t>
  </si>
  <si>
    <t>CAYARANI</t>
  </si>
  <si>
    <t>ARCATA</t>
  </si>
  <si>
    <t>COMPAÑIA MINERA ARGENTUM S.A.</t>
  </si>
  <si>
    <t>MANUELITA</t>
  </si>
  <si>
    <t>MOROCOCHA</t>
  </si>
  <si>
    <t>COMPAÑIA MINERA ATACOCHA S.A.A.</t>
  </si>
  <si>
    <t>ATACOCHA</t>
  </si>
  <si>
    <t>SAN FRANCISCO DE ASIS DE YARUSYACAN</t>
  </si>
  <si>
    <t>COMPAÑIA MINERA CASAPALCA S.A.</t>
  </si>
  <si>
    <t>AMERICANA</t>
  </si>
  <si>
    <t>COMPAÑIA MINERA CAUDALOSA S.A.</t>
  </si>
  <si>
    <t>AREQUIPA-M</t>
  </si>
  <si>
    <t>CARHUAZ</t>
  </si>
  <si>
    <t>SAN MIGUEL DE ACO</t>
  </si>
  <si>
    <t>HUACHOCOLPA UNO</t>
  </si>
  <si>
    <t>HUACHOCOLPA</t>
  </si>
  <si>
    <t>COMPAÑIA MINERA HUANCAPETI S.A.C.</t>
  </si>
  <si>
    <t>HUANCAPETI</t>
  </si>
  <si>
    <t>COMPAÑIA MINERA MILPO S.A.A.</t>
  </si>
  <si>
    <t>ICA</t>
  </si>
  <si>
    <t>CHINCHA</t>
  </si>
  <si>
    <t>CHAVIN</t>
  </si>
  <si>
    <t>MILPO Nº1</t>
  </si>
  <si>
    <t>YANACANCHA</t>
  </si>
  <si>
    <t>COMPAÑIA MINERA RAURA S.A.</t>
  </si>
  <si>
    <t>LAURICOCHA</t>
  </si>
  <si>
    <t>SAN MIGUEL DE CAURI</t>
  </si>
  <si>
    <t>COMPAÑIA MINERA SAN IGNACIO DE MOROCOCHA S.A.</t>
  </si>
  <si>
    <t>SAN VICENTE</t>
  </si>
  <si>
    <t>CHANCHAMAYO</t>
  </si>
  <si>
    <t>VITOC</t>
  </si>
  <si>
    <t>COMPAÑIA MINERA SAN JUAN (PERU) S.A.</t>
  </si>
  <si>
    <t>MINA CORICANCHA</t>
  </si>
  <si>
    <t>HUAROCHIRI</t>
  </si>
  <si>
    <t>SAN MATEO</t>
  </si>
  <si>
    <t>COMPAÑIA MINERA SAN VALENTIN S.A.</t>
  </si>
  <si>
    <t>SOLITARIA</t>
  </si>
  <si>
    <t>YAUYOS</t>
  </si>
  <si>
    <t>LARAOS</t>
  </si>
  <si>
    <t>COMPAÑIA MINERA SANTA LUISA S.A.</t>
  </si>
  <si>
    <t>BERLIN</t>
  </si>
  <si>
    <t>BOLOGNESI</t>
  </si>
  <si>
    <t>PACLLON</t>
  </si>
  <si>
    <t>EL RECUERDO</t>
  </si>
  <si>
    <t>HUALLANCA</t>
  </si>
  <si>
    <t>SANTA LUISA</t>
  </si>
  <si>
    <t>CONSORCIO DE INGENIEROS EJECUTORES MINEROS S.A.</t>
  </si>
  <si>
    <t>EL COFRE</t>
  </si>
  <si>
    <t>PUNO</t>
  </si>
  <si>
    <t>LAMPA</t>
  </si>
  <si>
    <t>PARATIA</t>
  </si>
  <si>
    <t>CORP MINERA CASTROVIRREYNA S A</t>
  </si>
  <si>
    <t>N 1 RELIQUIAS</t>
  </si>
  <si>
    <t>CORPORACION MINERA TOMA LA MANO S.A.</t>
  </si>
  <si>
    <t>TOMA LA MANO Nº 2</t>
  </si>
  <si>
    <t>MARCARA</t>
  </si>
  <si>
    <t>EMPRESA ADMINISTRADORA CERRO S.A.C.</t>
  </si>
  <si>
    <t>CERRO DE PASCO</t>
  </si>
  <si>
    <t>SIMON BOLIVAR</t>
  </si>
  <si>
    <t>EMPRESA ADMINISTRADORA CHUNGAR S.A.C.</t>
  </si>
  <si>
    <t>ACUMULACION HUARON-5</t>
  </si>
  <si>
    <t>HUAYLLAY</t>
  </si>
  <si>
    <t>ANIMON</t>
  </si>
  <si>
    <t>BELLAVISTA</t>
  </si>
  <si>
    <t>C.M.H. Nº 8-A</t>
  </si>
  <si>
    <t>PRECAUCION</t>
  </si>
  <si>
    <t>RESTAURADORA</t>
  </si>
  <si>
    <t>EMPRESA EXPLOTADORA DE VINCHOS LTDA. S.A.C.</t>
  </si>
  <si>
    <t>PALLANCHACRA</t>
  </si>
  <si>
    <t>EMPRESA MINERA LOS QUENUALES S.A.</t>
  </si>
  <si>
    <t>OYON</t>
  </si>
  <si>
    <t>CASAPALCA-6</t>
  </si>
  <si>
    <t>CHICLA</t>
  </si>
  <si>
    <t>CASAPALCA-8</t>
  </si>
  <si>
    <t>MINERA BATEAS S.A.C.</t>
  </si>
  <si>
    <t>SAN CRISTOBAL</t>
  </si>
  <si>
    <t>CAYLLOMA</t>
  </si>
  <si>
    <t>MINERA COLQUISIRI S.A.</t>
  </si>
  <si>
    <t>MARIA TERESA</t>
  </si>
  <si>
    <t>HUARAL</t>
  </si>
  <si>
    <t>MINERA HUALLANCA S.A.</t>
  </si>
  <si>
    <t>CONTONGA</t>
  </si>
  <si>
    <t>MINERA HUINAC S.A.C.</t>
  </si>
  <si>
    <t>ADMIRADA-ATILA</t>
  </si>
  <si>
    <t>MINERA SANTA LUCIA G S.A.C.</t>
  </si>
  <si>
    <t>GARROSA</t>
  </si>
  <si>
    <t>MINERA SHUNTUR S.A.C.</t>
  </si>
  <si>
    <t>SHUNTUR</t>
  </si>
  <si>
    <t>HUARAZ</t>
  </si>
  <si>
    <t>PIRA</t>
  </si>
  <si>
    <t>MTZ S.A.C.</t>
  </si>
  <si>
    <t>SUCCHA</t>
  </si>
  <si>
    <t>PAN AMERICAN SILVER S.A. MINA QUIRUVILCA</t>
  </si>
  <si>
    <t>HUARON</t>
  </si>
  <si>
    <t>QUIRUVILCA</t>
  </si>
  <si>
    <t>LA LIBERTAD</t>
  </si>
  <si>
    <t>SANTIAGO DE CHUCO</t>
  </si>
  <si>
    <t>SOCIEDAD MINERA AUSTRIA DUVAZ S.A.C.</t>
  </si>
  <si>
    <t>AUSTRIA DUVAZ</t>
  </si>
  <si>
    <t>SOCIEDAD MINERA CORONA S.A.</t>
  </si>
  <si>
    <t>ACUMULACION YAURICOCHA</t>
  </si>
  <si>
    <t>SOCIEDAD MINERA DE RECURSOS LINCEARES MAGISTRAL DE HUARAZ S.A.C.</t>
  </si>
  <si>
    <t>AQUIA</t>
  </si>
  <si>
    <t>SOCIEDAD MINERA EL BROCAL S.A.A.</t>
  </si>
  <si>
    <t>COLQUIJIRCA Nº 2</t>
  </si>
  <si>
    <t>TINYAHUARCO</t>
  </si>
  <si>
    <t>VOLCAN COMPAÑIA MINERA S.A.A.</t>
  </si>
  <si>
    <t>ANDAYCHAGUA</t>
  </si>
  <si>
    <t>HUAY-HUAY</t>
  </si>
  <si>
    <t>CARAHUACRA</t>
  </si>
  <si>
    <t>CATON</t>
  </si>
  <si>
    <t>COLOMBIA Y SOCAVON SANTA ROSA</t>
  </si>
  <si>
    <t>GRAN BRETAÑA</t>
  </si>
  <si>
    <t>JUPITER CUATRO</t>
  </si>
  <si>
    <t>JUPITER TRES</t>
  </si>
  <si>
    <t>MORADA</t>
  </si>
  <si>
    <t>SANTA CECILIA</t>
  </si>
  <si>
    <t>TICLIO</t>
  </si>
  <si>
    <t>ANTICONA  a)</t>
  </si>
  <si>
    <t>CERRO LINDO  b)</t>
  </si>
  <si>
    <t>ACUMULACION RAURA  c)</t>
  </si>
  <si>
    <t>UCHUCCHACUA  h)</t>
  </si>
  <si>
    <t>VINCHOS  i)</t>
  </si>
  <si>
    <t>ACUMULACION ISCAYCRUZ  e)</t>
  </si>
</sst>
</file>

<file path=xl/styles.xml><?xml version="1.0" encoding="utf-8"?>
<styleSheet xmlns="http://schemas.openxmlformats.org/spreadsheetml/2006/main">
  <numFmts count="1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</numFmts>
  <fonts count="2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b/>
      <sz val="14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thin">
        <color indexed="2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3" fillId="4" borderId="0" applyNumberFormat="0" applyBorder="0" applyAlignment="0" applyProtection="0"/>
    <xf numFmtId="0" fontId="18" fillId="16" borderId="1" applyNumberFormat="0" applyAlignment="0" applyProtection="0"/>
    <xf numFmtId="0" fontId="20" fillId="17" borderId="2" applyNumberFormat="0" applyAlignment="0" applyProtection="0"/>
    <xf numFmtId="0" fontId="19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6" fillId="7" borderId="1" applyNumberFormat="0" applyAlignment="0" applyProtection="0"/>
    <xf numFmtId="0" fontId="1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23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3" fontId="3" fillId="0" borderId="1" xfId="0" applyNumberFormat="1" applyFont="1" applyBorder="1" applyAlignment="1">
      <alignment/>
    </xf>
    <xf numFmtId="3" fontId="3" fillId="4" borderId="1" xfId="0" applyNumberFormat="1" applyFont="1" applyFill="1" applyBorder="1" applyAlignment="1">
      <alignment/>
    </xf>
    <xf numFmtId="3" fontId="4" fillId="22" borderId="1" xfId="0" applyNumberFormat="1" applyFont="1" applyFill="1" applyBorder="1" applyAlignment="1">
      <alignment wrapText="1"/>
    </xf>
    <xf numFmtId="3" fontId="4" fillId="0" borderId="1" xfId="0" applyNumberFormat="1" applyFont="1" applyBorder="1" applyAlignment="1">
      <alignment horizontal="right" vertical="center"/>
    </xf>
    <xf numFmtId="3" fontId="4" fillId="4" borderId="1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3" fontId="3" fillId="0" borderId="12" xfId="0" applyNumberFormat="1" applyFont="1" applyBorder="1" applyAlignment="1">
      <alignment/>
    </xf>
    <xf numFmtId="3" fontId="3" fillId="4" borderId="13" xfId="0" applyNumberFormat="1" applyFont="1" applyFill="1" applyBorder="1" applyAlignment="1">
      <alignment/>
    </xf>
    <xf numFmtId="3" fontId="4" fillId="22" borderId="12" xfId="0" applyNumberFormat="1" applyFont="1" applyFill="1" applyBorder="1" applyAlignment="1">
      <alignment wrapText="1"/>
    </xf>
    <xf numFmtId="3" fontId="4" fillId="22" borderId="13" xfId="0" applyNumberFormat="1" applyFont="1" applyFill="1" applyBorder="1" applyAlignment="1">
      <alignment wrapText="1"/>
    </xf>
    <xf numFmtId="3" fontId="4" fillId="0" borderId="12" xfId="0" applyNumberFormat="1" applyFont="1" applyBorder="1" applyAlignment="1">
      <alignment horizontal="right" vertical="center"/>
    </xf>
    <xf numFmtId="3" fontId="4" fillId="4" borderId="13" xfId="0" applyNumberFormat="1" applyFont="1" applyFill="1" applyBorder="1" applyAlignment="1">
      <alignment horizontal="right" vertical="center"/>
    </xf>
    <xf numFmtId="3" fontId="4" fillId="22" borderId="14" xfId="0" applyNumberFormat="1" applyFont="1" applyFill="1" applyBorder="1" applyAlignment="1">
      <alignment horizontal="right"/>
    </xf>
    <xf numFmtId="3" fontId="4" fillId="22" borderId="15" xfId="0" applyNumberFormat="1" applyFont="1" applyFill="1" applyBorder="1" applyAlignment="1">
      <alignment horizontal="right"/>
    </xf>
    <xf numFmtId="3" fontId="4" fillId="22" borderId="16" xfId="0" applyNumberFormat="1" applyFont="1" applyFill="1" applyBorder="1" applyAlignment="1">
      <alignment horizontal="right"/>
    </xf>
    <xf numFmtId="4" fontId="3" fillId="0" borderId="11" xfId="0" applyNumberFormat="1" applyFont="1" applyBorder="1" applyAlignment="1" quotePrefix="1">
      <alignment horizontal="right"/>
    </xf>
    <xf numFmtId="4" fontId="3" fillId="0" borderId="11" xfId="0" applyNumberFormat="1" applyFont="1" applyBorder="1" applyAlignment="1">
      <alignment/>
    </xf>
    <xf numFmtId="4" fontId="4" fillId="22" borderId="11" xfId="0" applyNumberFormat="1" applyFont="1" applyFill="1" applyBorder="1" applyAlignment="1">
      <alignment/>
    </xf>
    <xf numFmtId="0" fontId="2" fillId="22" borderId="17" xfId="0" applyFont="1" applyFill="1" applyBorder="1" applyAlignment="1">
      <alignment horizontal="center" vertical="center" wrapText="1"/>
    </xf>
    <xf numFmtId="0" fontId="2" fillId="22" borderId="18" xfId="0" applyFont="1" applyFill="1" applyBorder="1" applyAlignment="1">
      <alignment horizontal="center" vertical="center" wrapText="1"/>
    </xf>
    <xf numFmtId="0" fontId="2" fillId="22" borderId="18" xfId="0" applyFont="1" applyFill="1" applyBorder="1" applyAlignment="1">
      <alignment horizontal="center" vertical="center" wrapText="1"/>
    </xf>
    <xf numFmtId="0" fontId="2" fillId="22" borderId="19" xfId="0" applyFont="1" applyFill="1" applyBorder="1" applyAlignment="1">
      <alignment horizontal="center" vertical="center" wrapText="1"/>
    </xf>
    <xf numFmtId="0" fontId="2" fillId="22" borderId="20" xfId="0" applyFont="1" applyFill="1" applyBorder="1" applyAlignment="1">
      <alignment horizontal="center" vertical="center" wrapText="1"/>
    </xf>
    <xf numFmtId="0" fontId="2" fillId="22" borderId="21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4" fontId="3" fillId="0" borderId="13" xfId="0" applyNumberFormat="1" applyFont="1" applyBorder="1" applyAlignment="1" quotePrefix="1">
      <alignment horizontal="right"/>
    </xf>
    <xf numFmtId="4" fontId="3" fillId="0" borderId="13" xfId="0" applyNumberFormat="1" applyFont="1" applyBorder="1" applyAlignment="1">
      <alignment/>
    </xf>
    <xf numFmtId="4" fontId="4" fillId="22" borderId="13" xfId="0" applyNumberFormat="1" applyFont="1" applyFill="1" applyBorder="1" applyAlignment="1">
      <alignment/>
    </xf>
    <xf numFmtId="3" fontId="3" fillId="0" borderId="1" xfId="0" applyNumberFormat="1" applyFont="1" applyBorder="1" applyAlignment="1">
      <alignment horizontal="right"/>
    </xf>
    <xf numFmtId="3" fontId="3" fillId="4" borderId="1" xfId="0" applyNumberFormat="1" applyFont="1" applyFill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3" fontId="3" fillId="4" borderId="13" xfId="0" applyNumberFormat="1" applyFont="1" applyFill="1" applyBorder="1" applyAlignment="1">
      <alignment horizontal="right"/>
    </xf>
    <xf numFmtId="0" fontId="7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 wrapText="1"/>
    </xf>
    <xf numFmtId="0" fontId="8" fillId="0" borderId="0" xfId="0" applyFont="1" applyBorder="1" applyAlignment="1">
      <alignment/>
    </xf>
    <xf numFmtId="0" fontId="0" fillId="24" borderId="0" xfId="0" applyFill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5" fillId="22" borderId="14" xfId="0" applyFont="1" applyFill="1" applyBorder="1" applyAlignment="1">
      <alignment horizontal="center" wrapText="1"/>
    </xf>
    <xf numFmtId="0" fontId="5" fillId="22" borderId="15" xfId="0" applyFont="1" applyFill="1" applyBorder="1" applyAlignment="1">
      <alignment horizontal="center" wrapText="1"/>
    </xf>
    <xf numFmtId="0" fontId="5" fillId="22" borderId="22" xfId="0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0" fontId="2" fillId="22" borderId="23" xfId="0" applyFont="1" applyFill="1" applyBorder="1" applyAlignment="1">
      <alignment horizontal="center" vertical="center" wrapText="1"/>
    </xf>
    <xf numFmtId="0" fontId="2" fillId="22" borderId="24" xfId="0" applyFont="1" applyFill="1" applyBorder="1" applyAlignment="1">
      <alignment horizontal="center" vertical="center" wrapText="1"/>
    </xf>
    <xf numFmtId="0" fontId="2" fillId="22" borderId="25" xfId="0" applyFont="1" applyFill="1" applyBorder="1" applyAlignment="1">
      <alignment horizontal="center" vertical="center" wrapText="1"/>
    </xf>
    <xf numFmtId="0" fontId="5" fillId="22" borderId="12" xfId="0" applyFont="1" applyFill="1" applyBorder="1" applyAlignment="1">
      <alignment horizontal="center" wrapText="1"/>
    </xf>
    <xf numFmtId="0" fontId="5" fillId="22" borderId="1" xfId="0" applyFont="1" applyFill="1" applyBorder="1" applyAlignment="1">
      <alignment horizontal="center" wrapText="1"/>
    </xf>
    <xf numFmtId="0" fontId="5" fillId="22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4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32.7109375" style="1" bestFit="1" customWidth="1"/>
    <col min="4" max="4" width="71.421875" style="1" customWidth="1"/>
    <col min="5" max="5" width="34.8515625" style="1" bestFit="1" customWidth="1"/>
    <col min="6" max="6" width="16.140625" style="1" customWidth="1"/>
    <col min="7" max="7" width="20.8515625" style="1" hidden="1" customWidth="1"/>
    <col min="8" max="8" width="22.0039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spans="1:6" ht="18">
      <c r="A1" s="58" t="s">
        <v>33</v>
      </c>
      <c r="B1" s="58"/>
      <c r="C1" s="58"/>
      <c r="D1" s="58"/>
      <c r="E1" s="58"/>
      <c r="F1" s="58"/>
    </row>
    <row r="2" ht="13.5" thickBot="1">
      <c r="A2" s="52"/>
    </row>
    <row r="3" spans="1:22" ht="13.5" thickBot="1">
      <c r="A3" s="49"/>
      <c r="I3" s="59">
        <v>2011</v>
      </c>
      <c r="J3" s="60"/>
      <c r="K3" s="60"/>
      <c r="L3" s="60"/>
      <c r="M3" s="60"/>
      <c r="N3" s="61"/>
      <c r="O3" s="59">
        <v>2010</v>
      </c>
      <c r="P3" s="60"/>
      <c r="Q3" s="60"/>
      <c r="R3" s="60"/>
      <c r="S3" s="60"/>
      <c r="T3" s="61"/>
      <c r="U3" s="3"/>
      <c r="V3" s="3"/>
    </row>
    <row r="4" spans="1:22" ht="73.5" customHeight="1">
      <c r="A4" s="33" t="s">
        <v>0</v>
      </c>
      <c r="B4" s="34" t="s">
        <v>1</v>
      </c>
      <c r="C4" s="34" t="s">
        <v>10</v>
      </c>
      <c r="D4" s="34" t="s">
        <v>2</v>
      </c>
      <c r="E4" s="34" t="s">
        <v>3</v>
      </c>
      <c r="F4" s="35" t="s">
        <v>4</v>
      </c>
      <c r="G4" s="35" t="s">
        <v>5</v>
      </c>
      <c r="H4" s="36" t="s">
        <v>6</v>
      </c>
      <c r="I4" s="33" t="s">
        <v>11</v>
      </c>
      <c r="J4" s="34" t="s">
        <v>7</v>
      </c>
      <c r="K4" s="34" t="s">
        <v>35</v>
      </c>
      <c r="L4" s="34" t="s">
        <v>12</v>
      </c>
      <c r="M4" s="34" t="s">
        <v>8</v>
      </c>
      <c r="N4" s="37" t="s">
        <v>36</v>
      </c>
      <c r="O4" s="33" t="s">
        <v>13</v>
      </c>
      <c r="P4" s="34" t="s">
        <v>14</v>
      </c>
      <c r="Q4" s="34" t="s">
        <v>35</v>
      </c>
      <c r="R4" s="34" t="s">
        <v>15</v>
      </c>
      <c r="S4" s="34" t="s">
        <v>16</v>
      </c>
      <c r="T4" s="37" t="s">
        <v>37</v>
      </c>
      <c r="U4" s="38" t="s">
        <v>38</v>
      </c>
      <c r="V4" s="37" t="s">
        <v>39</v>
      </c>
    </row>
    <row r="5" spans="1:22" ht="12.75">
      <c r="A5" s="19"/>
      <c r="B5" s="8"/>
      <c r="C5" s="8"/>
      <c r="D5" s="8"/>
      <c r="E5" s="8"/>
      <c r="F5" s="8"/>
      <c r="G5" s="8"/>
      <c r="H5" s="16"/>
      <c r="I5" s="19"/>
      <c r="J5" s="8"/>
      <c r="K5" s="9"/>
      <c r="L5" s="8"/>
      <c r="M5" s="8"/>
      <c r="N5" s="20"/>
      <c r="O5" s="19"/>
      <c r="P5" s="8"/>
      <c r="Q5" s="9"/>
      <c r="R5" s="8"/>
      <c r="S5" s="8"/>
      <c r="T5" s="20"/>
      <c r="U5" s="18"/>
      <c r="V5" s="39"/>
    </row>
    <row r="6" spans="1:22" ht="15">
      <c r="A6" s="40" t="s">
        <v>9</v>
      </c>
      <c r="B6" s="10" t="s">
        <v>40</v>
      </c>
      <c r="C6" s="10" t="s">
        <v>41</v>
      </c>
      <c r="D6" s="10" t="s">
        <v>42</v>
      </c>
      <c r="E6" s="10" t="s">
        <v>43</v>
      </c>
      <c r="F6" s="10" t="s">
        <v>44</v>
      </c>
      <c r="G6" s="10" t="s">
        <v>45</v>
      </c>
      <c r="H6" s="17" t="s">
        <v>46</v>
      </c>
      <c r="I6" s="46">
        <v>0</v>
      </c>
      <c r="J6" s="44">
        <v>0</v>
      </c>
      <c r="K6" s="45">
        <v>0</v>
      </c>
      <c r="L6" s="44">
        <v>347.08884</v>
      </c>
      <c r="M6" s="44">
        <v>34.76316</v>
      </c>
      <c r="N6" s="47">
        <v>381.852</v>
      </c>
      <c r="O6" s="46">
        <v>125.1096</v>
      </c>
      <c r="P6" s="44">
        <v>13.604772</v>
      </c>
      <c r="Q6" s="45">
        <v>138.714372</v>
      </c>
      <c r="R6" s="44">
        <v>336.052947</v>
      </c>
      <c r="S6" s="44">
        <v>35.58208</v>
      </c>
      <c r="T6" s="47">
        <v>371.635027</v>
      </c>
      <c r="U6" s="30" t="s">
        <v>17</v>
      </c>
      <c r="V6" s="42">
        <f>+((N6/T6)-1)*100</f>
        <v>2.7491953819519743</v>
      </c>
    </row>
    <row r="7" spans="1:22" ht="15">
      <c r="A7" s="40" t="s">
        <v>9</v>
      </c>
      <c r="B7" s="10" t="s">
        <v>40</v>
      </c>
      <c r="C7" s="10" t="s">
        <v>41</v>
      </c>
      <c r="D7" s="10" t="s">
        <v>47</v>
      </c>
      <c r="E7" s="10" t="s">
        <v>48</v>
      </c>
      <c r="F7" s="10" t="s">
        <v>49</v>
      </c>
      <c r="G7" s="10" t="s">
        <v>50</v>
      </c>
      <c r="H7" s="17" t="s">
        <v>51</v>
      </c>
      <c r="I7" s="46">
        <v>0</v>
      </c>
      <c r="J7" s="44">
        <v>0</v>
      </c>
      <c r="K7" s="45">
        <v>0</v>
      </c>
      <c r="L7" s="44">
        <v>87.93089</v>
      </c>
      <c r="M7" s="44">
        <v>32.316487</v>
      </c>
      <c r="N7" s="47">
        <v>120.247377</v>
      </c>
      <c r="O7" s="46">
        <v>44.817462</v>
      </c>
      <c r="P7" s="44">
        <v>7.28424</v>
      </c>
      <c r="Q7" s="45">
        <v>52.101702</v>
      </c>
      <c r="R7" s="44">
        <v>142.510882</v>
      </c>
      <c r="S7" s="44">
        <v>24.863202</v>
      </c>
      <c r="T7" s="47">
        <v>167.374084</v>
      </c>
      <c r="U7" s="30" t="s">
        <v>17</v>
      </c>
      <c r="V7" s="42">
        <f>+((N7/T7)-1)*100</f>
        <v>-28.156513764699685</v>
      </c>
    </row>
    <row r="8" spans="1:22" ht="15">
      <c r="A8" s="40" t="s">
        <v>9</v>
      </c>
      <c r="B8" s="10" t="s">
        <v>40</v>
      </c>
      <c r="C8" s="10" t="s">
        <v>31</v>
      </c>
      <c r="D8" s="10" t="s">
        <v>52</v>
      </c>
      <c r="E8" s="10" t="s">
        <v>53</v>
      </c>
      <c r="F8" s="10" t="s">
        <v>54</v>
      </c>
      <c r="G8" s="10" t="s">
        <v>55</v>
      </c>
      <c r="H8" s="17" t="s">
        <v>56</v>
      </c>
      <c r="I8" s="46">
        <v>0</v>
      </c>
      <c r="J8" s="44">
        <v>29.574231</v>
      </c>
      <c r="K8" s="45">
        <v>29.574231</v>
      </c>
      <c r="L8" s="44">
        <v>0</v>
      </c>
      <c r="M8" s="44">
        <v>195.856421</v>
      </c>
      <c r="N8" s="47">
        <v>195.856421</v>
      </c>
      <c r="O8" s="46">
        <v>0</v>
      </c>
      <c r="P8" s="44">
        <v>27.963053</v>
      </c>
      <c r="Q8" s="45">
        <v>27.963053</v>
      </c>
      <c r="R8" s="44">
        <v>0</v>
      </c>
      <c r="S8" s="44">
        <v>245.170453</v>
      </c>
      <c r="T8" s="47">
        <v>245.170453</v>
      </c>
      <c r="U8" s="31">
        <f>+((K8/Q8)-1)*100</f>
        <v>5.761810057006311</v>
      </c>
      <c r="V8" s="42">
        <f>+((N8/T8)-1)*100</f>
        <v>-20.114182356223807</v>
      </c>
    </row>
    <row r="9" spans="1:22" ht="15">
      <c r="A9" s="40" t="s">
        <v>9</v>
      </c>
      <c r="B9" s="10" t="s">
        <v>40</v>
      </c>
      <c r="C9" s="10" t="s">
        <v>31</v>
      </c>
      <c r="D9" s="10" t="s">
        <v>57</v>
      </c>
      <c r="E9" s="50" t="s">
        <v>58</v>
      </c>
      <c r="F9" s="10" t="s">
        <v>59</v>
      </c>
      <c r="G9" s="10" t="s">
        <v>60</v>
      </c>
      <c r="H9" s="17" t="s">
        <v>61</v>
      </c>
      <c r="I9" s="46">
        <v>2232.366118</v>
      </c>
      <c r="J9" s="44">
        <v>56.365955</v>
      </c>
      <c r="K9" s="45">
        <v>2288.732073</v>
      </c>
      <c r="L9" s="44">
        <v>4034.73877</v>
      </c>
      <c r="M9" s="44">
        <v>99.192555</v>
      </c>
      <c r="N9" s="47">
        <v>4133.931326</v>
      </c>
      <c r="O9" s="46">
        <v>1873.448824</v>
      </c>
      <c r="P9" s="44">
        <v>54.276095</v>
      </c>
      <c r="Q9" s="45">
        <v>1927.724919</v>
      </c>
      <c r="R9" s="44">
        <v>11678.36538</v>
      </c>
      <c r="S9" s="44">
        <v>339.788092</v>
      </c>
      <c r="T9" s="47">
        <v>12018.153472</v>
      </c>
      <c r="U9" s="31">
        <f>+((K9/Q9)-1)*100</f>
        <v>18.727109373430274</v>
      </c>
      <c r="V9" s="42">
        <f>+((N9/T9)-1)*100</f>
        <v>-65.6026082906058</v>
      </c>
    </row>
    <row r="10" spans="1:22" ht="15">
      <c r="A10" s="40" t="s">
        <v>9</v>
      </c>
      <c r="B10" s="10" t="s">
        <v>40</v>
      </c>
      <c r="C10" s="10" t="s">
        <v>31</v>
      </c>
      <c r="D10" s="10" t="s">
        <v>62</v>
      </c>
      <c r="E10" s="10" t="s">
        <v>204</v>
      </c>
      <c r="F10" s="10" t="s">
        <v>64</v>
      </c>
      <c r="G10" s="10" t="s">
        <v>65</v>
      </c>
      <c r="H10" s="17" t="s">
        <v>66</v>
      </c>
      <c r="I10" s="46">
        <v>472.7777</v>
      </c>
      <c r="J10" s="44">
        <v>141.3432</v>
      </c>
      <c r="K10" s="45">
        <v>614.1209</v>
      </c>
      <c r="L10" s="44">
        <v>2929.153226</v>
      </c>
      <c r="M10" s="44">
        <v>639.83057</v>
      </c>
      <c r="N10" s="47">
        <v>3568.983796</v>
      </c>
      <c r="O10" s="46">
        <v>858.534937</v>
      </c>
      <c r="P10" s="44">
        <v>83.807797</v>
      </c>
      <c r="Q10" s="45">
        <v>942.342733</v>
      </c>
      <c r="R10" s="44">
        <v>3418.686198</v>
      </c>
      <c r="S10" s="44">
        <v>381.736765</v>
      </c>
      <c r="T10" s="47">
        <v>3800.422963</v>
      </c>
      <c r="U10" s="31">
        <f>+((K10/Q10)-1)*100</f>
        <v>-34.83040952150049</v>
      </c>
      <c r="V10" s="42">
        <f>+((N10/T10)-1)*100</f>
        <v>-6.089826560181222</v>
      </c>
    </row>
    <row r="11" spans="1:22" ht="15">
      <c r="A11" s="40" t="s">
        <v>9</v>
      </c>
      <c r="B11" s="10" t="s">
        <v>40</v>
      </c>
      <c r="C11" s="10" t="s">
        <v>31</v>
      </c>
      <c r="D11" s="10" t="s">
        <v>62</v>
      </c>
      <c r="E11" s="50" t="s">
        <v>67</v>
      </c>
      <c r="F11" s="10" t="s">
        <v>54</v>
      </c>
      <c r="G11" s="10" t="s">
        <v>68</v>
      </c>
      <c r="H11" s="17" t="s">
        <v>69</v>
      </c>
      <c r="I11" s="46">
        <v>202.670202</v>
      </c>
      <c r="J11" s="44">
        <v>12.513435</v>
      </c>
      <c r="K11" s="45">
        <v>215.183637</v>
      </c>
      <c r="L11" s="44">
        <v>1393.34502</v>
      </c>
      <c r="M11" s="44">
        <v>87.373973</v>
      </c>
      <c r="N11" s="47">
        <v>1480.718993</v>
      </c>
      <c r="O11" s="46">
        <v>182.392518</v>
      </c>
      <c r="P11" s="44">
        <v>13.619374</v>
      </c>
      <c r="Q11" s="45">
        <v>196.011892</v>
      </c>
      <c r="R11" s="44">
        <v>992.611689</v>
      </c>
      <c r="S11" s="44">
        <v>68.717372</v>
      </c>
      <c r="T11" s="47">
        <v>1061.329061</v>
      </c>
      <c r="U11" s="31">
        <f>+((K11/Q11)-1)*100</f>
        <v>9.780909109330981</v>
      </c>
      <c r="V11" s="42">
        <f>+((N11/T11)-1)*100</f>
        <v>39.515542107632925</v>
      </c>
    </row>
    <row r="12" spans="1:22" ht="15">
      <c r="A12" s="40" t="s">
        <v>9</v>
      </c>
      <c r="B12" s="10" t="s">
        <v>40</v>
      </c>
      <c r="C12" s="10" t="s">
        <v>31</v>
      </c>
      <c r="D12" s="10" t="s">
        <v>62</v>
      </c>
      <c r="E12" s="53" t="s">
        <v>63</v>
      </c>
      <c r="F12" s="10" t="s">
        <v>64</v>
      </c>
      <c r="G12" s="10" t="s">
        <v>65</v>
      </c>
      <c r="H12" s="17" t="s">
        <v>66</v>
      </c>
      <c r="I12" s="46">
        <v>0</v>
      </c>
      <c r="J12" s="44">
        <v>0</v>
      </c>
      <c r="K12" s="45">
        <v>0</v>
      </c>
      <c r="L12" s="44">
        <v>0</v>
      </c>
      <c r="M12" s="44">
        <v>0</v>
      </c>
      <c r="N12" s="47">
        <v>0</v>
      </c>
      <c r="O12" s="46">
        <v>0</v>
      </c>
      <c r="P12" s="44">
        <v>0</v>
      </c>
      <c r="Q12" s="45">
        <v>0</v>
      </c>
      <c r="R12" s="44">
        <v>12.779046</v>
      </c>
      <c r="S12" s="44">
        <v>2.433999</v>
      </c>
      <c r="T12" s="47">
        <v>15.213045</v>
      </c>
      <c r="U12" s="30" t="s">
        <v>17</v>
      </c>
      <c r="V12" s="41" t="s">
        <v>17</v>
      </c>
    </row>
    <row r="13" spans="1:22" ht="15">
      <c r="A13" s="40" t="s">
        <v>9</v>
      </c>
      <c r="B13" s="10" t="s">
        <v>40</v>
      </c>
      <c r="C13" s="10" t="s">
        <v>31</v>
      </c>
      <c r="D13" s="10" t="s">
        <v>70</v>
      </c>
      <c r="E13" s="10" t="s">
        <v>71</v>
      </c>
      <c r="F13" s="10" t="s">
        <v>72</v>
      </c>
      <c r="G13" s="10" t="s">
        <v>73</v>
      </c>
      <c r="H13" s="17" t="s">
        <v>74</v>
      </c>
      <c r="I13" s="46">
        <v>0</v>
      </c>
      <c r="J13" s="44">
        <v>0</v>
      </c>
      <c r="K13" s="45">
        <v>0</v>
      </c>
      <c r="L13" s="44">
        <v>0</v>
      </c>
      <c r="M13" s="44">
        <v>0</v>
      </c>
      <c r="N13" s="47">
        <v>0</v>
      </c>
      <c r="O13" s="46">
        <v>345.800173</v>
      </c>
      <c r="P13" s="44">
        <v>29.232344</v>
      </c>
      <c r="Q13" s="45">
        <v>375.032517</v>
      </c>
      <c r="R13" s="44">
        <v>1309.193259</v>
      </c>
      <c r="S13" s="44">
        <v>144.963418</v>
      </c>
      <c r="T13" s="47">
        <v>1454.156676</v>
      </c>
      <c r="U13" s="30" t="s">
        <v>17</v>
      </c>
      <c r="V13" s="41" t="s">
        <v>17</v>
      </c>
    </row>
    <row r="14" spans="1:22" ht="15">
      <c r="A14" s="40" t="s">
        <v>9</v>
      </c>
      <c r="B14" s="10" t="s">
        <v>40</v>
      </c>
      <c r="C14" s="10" t="s">
        <v>31</v>
      </c>
      <c r="D14" s="10" t="s">
        <v>75</v>
      </c>
      <c r="E14" s="50" t="s">
        <v>76</v>
      </c>
      <c r="F14" s="10" t="s">
        <v>44</v>
      </c>
      <c r="G14" s="10" t="s">
        <v>77</v>
      </c>
      <c r="H14" s="17" t="s">
        <v>78</v>
      </c>
      <c r="I14" s="46">
        <v>16732.422</v>
      </c>
      <c r="J14" s="44">
        <v>3085.1073</v>
      </c>
      <c r="K14" s="45">
        <v>19817.5293</v>
      </c>
      <c r="L14" s="44">
        <v>156360.9673</v>
      </c>
      <c r="M14" s="44">
        <v>17223.3545</v>
      </c>
      <c r="N14" s="47">
        <v>173584.3218</v>
      </c>
      <c r="O14" s="46">
        <v>39029.904</v>
      </c>
      <c r="P14" s="44">
        <v>4378.7027</v>
      </c>
      <c r="Q14" s="45">
        <v>43408.6067</v>
      </c>
      <c r="R14" s="44">
        <v>221040.2201</v>
      </c>
      <c r="S14" s="44">
        <v>19200.3424</v>
      </c>
      <c r="T14" s="47">
        <v>240240.5625</v>
      </c>
      <c r="U14" s="31">
        <f>+((K14/Q14)-1)*100</f>
        <v>-54.346543677477676</v>
      </c>
      <c r="V14" s="42">
        <f>+((N14/T14)-1)*100</f>
        <v>-27.74562297322293</v>
      </c>
    </row>
    <row r="15" spans="1:22" ht="15">
      <c r="A15" s="40" t="s">
        <v>9</v>
      </c>
      <c r="B15" s="10" t="s">
        <v>40</v>
      </c>
      <c r="C15" s="10" t="s">
        <v>31</v>
      </c>
      <c r="D15" s="10" t="s">
        <v>79</v>
      </c>
      <c r="E15" s="50" t="s">
        <v>80</v>
      </c>
      <c r="F15" s="10" t="s">
        <v>81</v>
      </c>
      <c r="G15" s="10" t="s">
        <v>82</v>
      </c>
      <c r="H15" s="17" t="s">
        <v>83</v>
      </c>
      <c r="I15" s="46">
        <v>0</v>
      </c>
      <c r="J15" s="44">
        <v>79.07922</v>
      </c>
      <c r="K15" s="45">
        <v>79.07922</v>
      </c>
      <c r="L15" s="44">
        <v>0</v>
      </c>
      <c r="M15" s="44">
        <v>656.248911</v>
      </c>
      <c r="N15" s="47">
        <v>656.248911</v>
      </c>
      <c r="O15" s="46">
        <v>0</v>
      </c>
      <c r="P15" s="44">
        <v>0</v>
      </c>
      <c r="Q15" s="45">
        <v>0</v>
      </c>
      <c r="R15" s="44">
        <v>0</v>
      </c>
      <c r="S15" s="44">
        <v>0</v>
      </c>
      <c r="T15" s="47">
        <v>0</v>
      </c>
      <c r="U15" s="30" t="s">
        <v>17</v>
      </c>
      <c r="V15" s="41" t="s">
        <v>17</v>
      </c>
    </row>
    <row r="16" spans="1:22" ht="15">
      <c r="A16" s="40" t="s">
        <v>9</v>
      </c>
      <c r="B16" s="10" t="s">
        <v>40</v>
      </c>
      <c r="C16" s="10" t="s">
        <v>31</v>
      </c>
      <c r="D16" s="10" t="s">
        <v>79</v>
      </c>
      <c r="E16" s="10" t="s">
        <v>84</v>
      </c>
      <c r="F16" s="10" t="s">
        <v>81</v>
      </c>
      <c r="G16" s="10" t="s">
        <v>82</v>
      </c>
      <c r="H16" s="17" t="s">
        <v>83</v>
      </c>
      <c r="I16" s="46">
        <v>0</v>
      </c>
      <c r="J16" s="44">
        <v>0</v>
      </c>
      <c r="K16" s="45">
        <v>0</v>
      </c>
      <c r="L16" s="44">
        <v>0</v>
      </c>
      <c r="M16" s="44">
        <v>0</v>
      </c>
      <c r="N16" s="47">
        <v>0</v>
      </c>
      <c r="O16" s="46">
        <v>0</v>
      </c>
      <c r="P16" s="44">
        <v>294.6352</v>
      </c>
      <c r="Q16" s="45">
        <v>294.6352</v>
      </c>
      <c r="R16" s="44">
        <v>0</v>
      </c>
      <c r="S16" s="44">
        <v>1553.441282</v>
      </c>
      <c r="T16" s="47">
        <v>1553.441282</v>
      </c>
      <c r="U16" s="30" t="s">
        <v>17</v>
      </c>
      <c r="V16" s="41" t="s">
        <v>17</v>
      </c>
    </row>
    <row r="17" spans="1:22" ht="15">
      <c r="A17" s="40" t="s">
        <v>9</v>
      </c>
      <c r="B17" s="10" t="s">
        <v>40</v>
      </c>
      <c r="C17" s="10" t="s">
        <v>31</v>
      </c>
      <c r="D17" s="10" t="s">
        <v>85</v>
      </c>
      <c r="E17" s="53" t="s">
        <v>201</v>
      </c>
      <c r="F17" s="10" t="s">
        <v>72</v>
      </c>
      <c r="G17" s="10" t="s">
        <v>73</v>
      </c>
      <c r="H17" s="17" t="s">
        <v>73</v>
      </c>
      <c r="I17" s="46">
        <v>523.40455</v>
      </c>
      <c r="J17" s="44">
        <v>20.024136</v>
      </c>
      <c r="K17" s="45">
        <v>543.428686</v>
      </c>
      <c r="L17" s="44">
        <v>3432.634393</v>
      </c>
      <c r="M17" s="44">
        <v>217.267971</v>
      </c>
      <c r="N17" s="47">
        <v>3649.902364</v>
      </c>
      <c r="O17" s="46">
        <v>487.98918</v>
      </c>
      <c r="P17" s="44">
        <v>25.746074</v>
      </c>
      <c r="Q17" s="45">
        <v>513.735254</v>
      </c>
      <c r="R17" s="44">
        <v>3911.318697</v>
      </c>
      <c r="S17" s="44">
        <v>242.751442</v>
      </c>
      <c r="T17" s="47">
        <v>4154.070139</v>
      </c>
      <c r="U17" s="31">
        <f>+((K17/Q17)-1)*100</f>
        <v>5.779909353855617</v>
      </c>
      <c r="V17" s="42">
        <f>+((N17/T17)-1)*100</f>
        <v>-12.136717920737073</v>
      </c>
    </row>
    <row r="18" spans="1:22" ht="15">
      <c r="A18" s="40" t="s">
        <v>9</v>
      </c>
      <c r="B18" s="10" t="s">
        <v>40</v>
      </c>
      <c r="C18" s="10" t="s">
        <v>31</v>
      </c>
      <c r="D18" s="10" t="s">
        <v>85</v>
      </c>
      <c r="E18" s="10" t="s">
        <v>87</v>
      </c>
      <c r="F18" s="10" t="s">
        <v>72</v>
      </c>
      <c r="G18" s="10" t="s">
        <v>73</v>
      </c>
      <c r="H18" s="17" t="s">
        <v>87</v>
      </c>
      <c r="I18" s="46">
        <v>234.93098</v>
      </c>
      <c r="J18" s="44">
        <v>24.618623</v>
      </c>
      <c r="K18" s="45">
        <v>259.549603</v>
      </c>
      <c r="L18" s="44">
        <v>1406.107851</v>
      </c>
      <c r="M18" s="44">
        <v>182.286133</v>
      </c>
      <c r="N18" s="47">
        <v>1588.393984</v>
      </c>
      <c r="O18" s="46">
        <v>542.58471</v>
      </c>
      <c r="P18" s="44">
        <v>36.895929</v>
      </c>
      <c r="Q18" s="45">
        <v>579.480639</v>
      </c>
      <c r="R18" s="44">
        <v>3589.505178</v>
      </c>
      <c r="S18" s="44">
        <v>252.783196</v>
      </c>
      <c r="T18" s="47">
        <v>3842.288374</v>
      </c>
      <c r="U18" s="31">
        <f>+((K18/Q18)-1)*100</f>
        <v>-55.2099612080396</v>
      </c>
      <c r="V18" s="42">
        <f>+((N18/T18)-1)*100</f>
        <v>-58.66020898513642</v>
      </c>
    </row>
    <row r="19" spans="1:22" ht="15">
      <c r="A19" s="40" t="s">
        <v>9</v>
      </c>
      <c r="B19" s="10" t="s">
        <v>40</v>
      </c>
      <c r="C19" s="10" t="s">
        <v>31</v>
      </c>
      <c r="D19" s="10" t="s">
        <v>85</v>
      </c>
      <c r="E19" s="10" t="s">
        <v>86</v>
      </c>
      <c r="F19" s="10" t="s">
        <v>72</v>
      </c>
      <c r="G19" s="10" t="s">
        <v>73</v>
      </c>
      <c r="H19" s="17" t="s">
        <v>73</v>
      </c>
      <c r="I19" s="46">
        <v>96.676725</v>
      </c>
      <c r="J19" s="44">
        <v>22.070004</v>
      </c>
      <c r="K19" s="45">
        <v>118.746729</v>
      </c>
      <c r="L19" s="44">
        <v>370.667878</v>
      </c>
      <c r="M19" s="44">
        <v>132.621169</v>
      </c>
      <c r="N19" s="47">
        <v>503.289047</v>
      </c>
      <c r="O19" s="46">
        <v>271.687296</v>
      </c>
      <c r="P19" s="44">
        <v>27.182834</v>
      </c>
      <c r="Q19" s="45">
        <v>298.87013</v>
      </c>
      <c r="R19" s="44">
        <v>1352.608561</v>
      </c>
      <c r="S19" s="44">
        <v>120.769549</v>
      </c>
      <c r="T19" s="47">
        <v>1473.37811</v>
      </c>
      <c r="U19" s="31">
        <f>+((K19/Q19)-1)*100</f>
        <v>-60.26811745958018</v>
      </c>
      <c r="V19" s="42">
        <f>+((N19/T19)-1)*100</f>
        <v>-65.84114806755206</v>
      </c>
    </row>
    <row r="20" spans="1:22" ht="15">
      <c r="A20" s="40" t="s">
        <v>9</v>
      </c>
      <c r="B20" s="10" t="s">
        <v>40</v>
      </c>
      <c r="C20" s="10" t="s">
        <v>31</v>
      </c>
      <c r="D20" s="10" t="s">
        <v>88</v>
      </c>
      <c r="E20" s="10" t="s">
        <v>89</v>
      </c>
      <c r="F20" s="10" t="s">
        <v>64</v>
      </c>
      <c r="G20" s="10" t="s">
        <v>64</v>
      </c>
      <c r="H20" s="17" t="s">
        <v>90</v>
      </c>
      <c r="I20" s="46">
        <v>3622.550751</v>
      </c>
      <c r="J20" s="44">
        <v>71.110527</v>
      </c>
      <c r="K20" s="45">
        <v>3693.661278</v>
      </c>
      <c r="L20" s="44">
        <v>26817.080149</v>
      </c>
      <c r="M20" s="44">
        <v>451.51428</v>
      </c>
      <c r="N20" s="47">
        <v>27268.594429</v>
      </c>
      <c r="O20" s="46">
        <v>5302.766391</v>
      </c>
      <c r="P20" s="44">
        <v>72.197073</v>
      </c>
      <c r="Q20" s="45">
        <v>5374.963464</v>
      </c>
      <c r="R20" s="44">
        <v>30768.410089</v>
      </c>
      <c r="S20" s="44">
        <v>588.139292</v>
      </c>
      <c r="T20" s="47">
        <v>31356.549381</v>
      </c>
      <c r="U20" s="31">
        <f>+((K20/Q20)-1)*100</f>
        <v>-31.280253294015694</v>
      </c>
      <c r="V20" s="42">
        <f>+((N20/T20)-1)*100</f>
        <v>-13.03700513193914</v>
      </c>
    </row>
    <row r="21" spans="1:22" ht="15">
      <c r="A21" s="40" t="s">
        <v>9</v>
      </c>
      <c r="B21" s="10" t="s">
        <v>40</v>
      </c>
      <c r="C21" s="10" t="s">
        <v>31</v>
      </c>
      <c r="D21" s="10" t="s">
        <v>91</v>
      </c>
      <c r="E21" s="10" t="s">
        <v>92</v>
      </c>
      <c r="F21" s="10" t="s">
        <v>72</v>
      </c>
      <c r="G21" s="10" t="s">
        <v>73</v>
      </c>
      <c r="H21" s="17" t="s">
        <v>73</v>
      </c>
      <c r="I21" s="46">
        <v>3399.930372</v>
      </c>
      <c r="J21" s="44">
        <v>0</v>
      </c>
      <c r="K21" s="45">
        <v>3399.930372</v>
      </c>
      <c r="L21" s="44">
        <v>18425.844468</v>
      </c>
      <c r="M21" s="44">
        <v>0</v>
      </c>
      <c r="N21" s="47">
        <v>18425.844468</v>
      </c>
      <c r="O21" s="46">
        <v>3015.60402</v>
      </c>
      <c r="P21" s="44">
        <v>0</v>
      </c>
      <c r="Q21" s="45">
        <v>3015.60402</v>
      </c>
      <c r="R21" s="44">
        <v>21133.465115</v>
      </c>
      <c r="S21" s="44">
        <v>0</v>
      </c>
      <c r="T21" s="47">
        <v>21133.465115</v>
      </c>
      <c r="U21" s="31">
        <f>+((K21/Q21)-1)*100</f>
        <v>12.74458945707333</v>
      </c>
      <c r="V21" s="42">
        <f>+((N21/T21)-1)*100</f>
        <v>-12.812005188293519</v>
      </c>
    </row>
    <row r="22" spans="1:22" ht="15">
      <c r="A22" s="40" t="s">
        <v>9</v>
      </c>
      <c r="B22" s="10" t="s">
        <v>40</v>
      </c>
      <c r="C22" s="10" t="s">
        <v>31</v>
      </c>
      <c r="D22" s="10" t="s">
        <v>93</v>
      </c>
      <c r="E22" s="10" t="s">
        <v>94</v>
      </c>
      <c r="F22" s="10" t="s">
        <v>44</v>
      </c>
      <c r="G22" s="10" t="s">
        <v>95</v>
      </c>
      <c r="H22" s="17" t="s">
        <v>96</v>
      </c>
      <c r="I22" s="46">
        <v>121.639287</v>
      </c>
      <c r="J22" s="44">
        <v>3.611225</v>
      </c>
      <c r="K22" s="45">
        <v>125.250512</v>
      </c>
      <c r="L22" s="44">
        <v>620.951871</v>
      </c>
      <c r="M22" s="44">
        <v>40.681348</v>
      </c>
      <c r="N22" s="47">
        <v>661.633219</v>
      </c>
      <c r="O22" s="46">
        <v>40.944948</v>
      </c>
      <c r="P22" s="44">
        <v>2.036673</v>
      </c>
      <c r="Q22" s="45">
        <v>42.981621</v>
      </c>
      <c r="R22" s="44">
        <v>1167.382124</v>
      </c>
      <c r="S22" s="44">
        <v>49.342214</v>
      </c>
      <c r="T22" s="47">
        <v>1216.724338</v>
      </c>
      <c r="U22" s="30" t="s">
        <v>17</v>
      </c>
      <c r="V22" s="42">
        <f>+((N22/T22)-1)*100</f>
        <v>-45.62176506738044</v>
      </c>
    </row>
    <row r="23" spans="1:22" ht="15">
      <c r="A23" s="40" t="s">
        <v>9</v>
      </c>
      <c r="B23" s="10" t="s">
        <v>40</v>
      </c>
      <c r="C23" s="10" t="s">
        <v>31</v>
      </c>
      <c r="D23" s="10" t="s">
        <v>93</v>
      </c>
      <c r="E23" s="10" t="s">
        <v>97</v>
      </c>
      <c r="F23" s="10" t="s">
        <v>54</v>
      </c>
      <c r="G23" s="10" t="s">
        <v>54</v>
      </c>
      <c r="H23" s="17" t="s">
        <v>98</v>
      </c>
      <c r="I23" s="46">
        <v>0</v>
      </c>
      <c r="J23" s="44">
        <v>0</v>
      </c>
      <c r="K23" s="45">
        <v>0</v>
      </c>
      <c r="L23" s="44">
        <v>0</v>
      </c>
      <c r="M23" s="44">
        <v>0</v>
      </c>
      <c r="N23" s="47">
        <v>0</v>
      </c>
      <c r="O23" s="46">
        <v>625.3625</v>
      </c>
      <c r="P23" s="44">
        <v>49.515</v>
      </c>
      <c r="Q23" s="45">
        <v>674.8775</v>
      </c>
      <c r="R23" s="44">
        <v>4338.8476</v>
      </c>
      <c r="S23" s="44">
        <v>330.44593</v>
      </c>
      <c r="T23" s="47">
        <v>4669.29353</v>
      </c>
      <c r="U23" s="30" t="s">
        <v>17</v>
      </c>
      <c r="V23" s="41" t="s">
        <v>17</v>
      </c>
    </row>
    <row r="24" spans="1:22" ht="15">
      <c r="A24" s="40" t="s">
        <v>9</v>
      </c>
      <c r="B24" s="10" t="s">
        <v>40</v>
      </c>
      <c r="C24" s="10" t="s">
        <v>41</v>
      </c>
      <c r="D24" s="10" t="s">
        <v>99</v>
      </c>
      <c r="E24" s="10" t="s">
        <v>100</v>
      </c>
      <c r="F24" s="10" t="s">
        <v>44</v>
      </c>
      <c r="G24" s="10" t="s">
        <v>45</v>
      </c>
      <c r="H24" s="17" t="s">
        <v>45</v>
      </c>
      <c r="I24" s="46">
        <v>0</v>
      </c>
      <c r="J24" s="44">
        <v>0</v>
      </c>
      <c r="K24" s="45">
        <v>0</v>
      </c>
      <c r="L24" s="44">
        <v>476.885414</v>
      </c>
      <c r="M24" s="44">
        <v>0</v>
      </c>
      <c r="N24" s="47">
        <v>476.885414</v>
      </c>
      <c r="O24" s="46">
        <v>119.799</v>
      </c>
      <c r="P24" s="44">
        <v>0</v>
      </c>
      <c r="Q24" s="45">
        <v>119.799</v>
      </c>
      <c r="R24" s="44">
        <v>747.770362</v>
      </c>
      <c r="S24" s="44">
        <v>0</v>
      </c>
      <c r="T24" s="47">
        <v>747.770362</v>
      </c>
      <c r="U24" s="30" t="s">
        <v>17</v>
      </c>
      <c r="V24" s="42">
        <f>+((N24/T24)-1)*100</f>
        <v>-36.22568662329518</v>
      </c>
    </row>
    <row r="25" spans="1:22" ht="15">
      <c r="A25" s="40" t="s">
        <v>9</v>
      </c>
      <c r="B25" s="10" t="s">
        <v>40</v>
      </c>
      <c r="C25" s="10" t="s">
        <v>31</v>
      </c>
      <c r="D25" s="10" t="s">
        <v>101</v>
      </c>
      <c r="E25" s="53" t="s">
        <v>202</v>
      </c>
      <c r="F25" s="10" t="s">
        <v>102</v>
      </c>
      <c r="G25" s="10" t="s">
        <v>103</v>
      </c>
      <c r="H25" s="17" t="s">
        <v>104</v>
      </c>
      <c r="I25" s="46">
        <v>8706.7367</v>
      </c>
      <c r="J25" s="44">
        <v>385.03395</v>
      </c>
      <c r="K25" s="45">
        <v>9091.77065</v>
      </c>
      <c r="L25" s="44">
        <v>40466.664635</v>
      </c>
      <c r="M25" s="44">
        <v>2151.71198</v>
      </c>
      <c r="N25" s="47">
        <v>42618.376615</v>
      </c>
      <c r="O25" s="46">
        <v>6328.363543</v>
      </c>
      <c r="P25" s="44">
        <v>293.622115</v>
      </c>
      <c r="Q25" s="45">
        <v>6621.985658</v>
      </c>
      <c r="R25" s="44">
        <v>37428.875443</v>
      </c>
      <c r="S25" s="44">
        <v>1564.567802</v>
      </c>
      <c r="T25" s="47">
        <v>38993.443245</v>
      </c>
      <c r="U25" s="31">
        <f>+((K25/Q25)-1)*100</f>
        <v>37.29674329657089</v>
      </c>
      <c r="V25" s="42">
        <f>+((N25/T25)-1)*100</f>
        <v>9.296263854474596</v>
      </c>
    </row>
    <row r="26" spans="1:22" ht="15">
      <c r="A26" s="40" t="s">
        <v>9</v>
      </c>
      <c r="B26" s="10" t="s">
        <v>40</v>
      </c>
      <c r="C26" s="10" t="s">
        <v>31</v>
      </c>
      <c r="D26" s="10" t="s">
        <v>101</v>
      </c>
      <c r="E26" s="10" t="s">
        <v>105</v>
      </c>
      <c r="F26" s="10" t="s">
        <v>64</v>
      </c>
      <c r="G26" s="10" t="s">
        <v>64</v>
      </c>
      <c r="H26" s="17" t="s">
        <v>106</v>
      </c>
      <c r="I26" s="46">
        <v>5822.2382</v>
      </c>
      <c r="J26" s="44">
        <v>104.2344</v>
      </c>
      <c r="K26" s="45">
        <v>5926.4726</v>
      </c>
      <c r="L26" s="44">
        <v>32450.839</v>
      </c>
      <c r="M26" s="44">
        <v>653.8619</v>
      </c>
      <c r="N26" s="47">
        <v>33104.7009</v>
      </c>
      <c r="O26" s="46">
        <v>6023.3576</v>
      </c>
      <c r="P26" s="44">
        <v>89.2885</v>
      </c>
      <c r="Q26" s="45">
        <v>6112.6461</v>
      </c>
      <c r="R26" s="44">
        <v>32899.6047</v>
      </c>
      <c r="S26" s="44">
        <v>563.3915</v>
      </c>
      <c r="T26" s="47">
        <v>33462.9962</v>
      </c>
      <c r="U26" s="31">
        <f>+((K26/Q26)-1)*100</f>
        <v>-3.0457104329988938</v>
      </c>
      <c r="V26" s="42">
        <f>+((N26/T26)-1)*100</f>
        <v>-1.0707209176923582</v>
      </c>
    </row>
    <row r="27" spans="1:22" ht="15">
      <c r="A27" s="40" t="s">
        <v>9</v>
      </c>
      <c r="B27" s="10" t="s">
        <v>40</v>
      </c>
      <c r="C27" s="10" t="s">
        <v>31</v>
      </c>
      <c r="D27" s="10" t="s">
        <v>107</v>
      </c>
      <c r="E27" s="53" t="s">
        <v>203</v>
      </c>
      <c r="F27" s="10" t="s">
        <v>49</v>
      </c>
      <c r="G27" s="10" t="s">
        <v>108</v>
      </c>
      <c r="H27" s="17" t="s">
        <v>109</v>
      </c>
      <c r="I27" s="46">
        <v>1464.25986</v>
      </c>
      <c r="J27" s="44">
        <v>77.65236</v>
      </c>
      <c r="K27" s="45">
        <v>1541.91222</v>
      </c>
      <c r="L27" s="44">
        <v>9366.94535</v>
      </c>
      <c r="M27" s="44">
        <v>503.99956</v>
      </c>
      <c r="N27" s="47">
        <v>9870.94491</v>
      </c>
      <c r="O27" s="46">
        <v>1544.42951</v>
      </c>
      <c r="P27" s="44">
        <v>83.34429</v>
      </c>
      <c r="Q27" s="45">
        <v>1627.7738</v>
      </c>
      <c r="R27" s="44">
        <v>10940.32916</v>
      </c>
      <c r="S27" s="44">
        <v>652.16204</v>
      </c>
      <c r="T27" s="47">
        <v>11592.4912</v>
      </c>
      <c r="U27" s="31">
        <f>+((K27/Q27)-1)*100</f>
        <v>-5.274785722684561</v>
      </c>
      <c r="V27" s="42">
        <f>+((N27/T27)-1)*100</f>
        <v>-14.850529194277073</v>
      </c>
    </row>
    <row r="28" spans="1:22" ht="15">
      <c r="A28" s="40" t="s">
        <v>9</v>
      </c>
      <c r="B28" s="10" t="s">
        <v>40</v>
      </c>
      <c r="C28" s="10" t="s">
        <v>31</v>
      </c>
      <c r="D28" s="10" t="s">
        <v>110</v>
      </c>
      <c r="E28" s="10" t="s">
        <v>111</v>
      </c>
      <c r="F28" s="10" t="s">
        <v>72</v>
      </c>
      <c r="G28" s="10" t="s">
        <v>112</v>
      </c>
      <c r="H28" s="17" t="s">
        <v>113</v>
      </c>
      <c r="I28" s="46">
        <v>1149.811392</v>
      </c>
      <c r="J28" s="44">
        <v>5.112872</v>
      </c>
      <c r="K28" s="45">
        <v>1154.924264</v>
      </c>
      <c r="L28" s="44">
        <v>10334.502445</v>
      </c>
      <c r="M28" s="44">
        <v>46.417883</v>
      </c>
      <c r="N28" s="47">
        <v>10380.920328</v>
      </c>
      <c r="O28" s="46">
        <v>2085.483738</v>
      </c>
      <c r="P28" s="44">
        <v>7.251075</v>
      </c>
      <c r="Q28" s="45">
        <v>2092.734813</v>
      </c>
      <c r="R28" s="44">
        <v>13637.951325</v>
      </c>
      <c r="S28" s="44">
        <v>41.303127</v>
      </c>
      <c r="T28" s="47">
        <v>13679.254452</v>
      </c>
      <c r="U28" s="31">
        <f>+((K28/Q28)-1)*100</f>
        <v>-44.812679713375616</v>
      </c>
      <c r="V28" s="42">
        <f>+((N28/T28)-1)*100</f>
        <v>-24.11194364118112</v>
      </c>
    </row>
    <row r="29" spans="1:22" ht="15">
      <c r="A29" s="40" t="s">
        <v>9</v>
      </c>
      <c r="B29" s="10" t="s">
        <v>40</v>
      </c>
      <c r="C29" s="10" t="s">
        <v>31</v>
      </c>
      <c r="D29" s="10" t="s">
        <v>114</v>
      </c>
      <c r="E29" s="10" t="s">
        <v>115</v>
      </c>
      <c r="F29" s="10" t="s">
        <v>20</v>
      </c>
      <c r="G29" s="10" t="s">
        <v>116</v>
      </c>
      <c r="H29" s="17" t="s">
        <v>117</v>
      </c>
      <c r="I29" s="46">
        <v>146.25725</v>
      </c>
      <c r="J29" s="44">
        <v>20.075763</v>
      </c>
      <c r="K29" s="45">
        <v>166.333013</v>
      </c>
      <c r="L29" s="44">
        <v>667.772757</v>
      </c>
      <c r="M29" s="44">
        <v>95.671343</v>
      </c>
      <c r="N29" s="47">
        <v>763.4441</v>
      </c>
      <c r="O29" s="46">
        <v>0</v>
      </c>
      <c r="P29" s="44">
        <v>0</v>
      </c>
      <c r="Q29" s="45">
        <v>0</v>
      </c>
      <c r="R29" s="44">
        <v>0</v>
      </c>
      <c r="S29" s="44">
        <v>0</v>
      </c>
      <c r="T29" s="47">
        <v>0</v>
      </c>
      <c r="U29" s="30" t="s">
        <v>17</v>
      </c>
      <c r="V29" s="41" t="s">
        <v>17</v>
      </c>
    </row>
    <row r="30" spans="1:22" ht="15">
      <c r="A30" s="40" t="s">
        <v>9</v>
      </c>
      <c r="B30" s="10" t="s">
        <v>40</v>
      </c>
      <c r="C30" s="10" t="s">
        <v>31</v>
      </c>
      <c r="D30" s="10" t="s">
        <v>118</v>
      </c>
      <c r="E30" s="50" t="s">
        <v>119</v>
      </c>
      <c r="F30" s="10" t="s">
        <v>20</v>
      </c>
      <c r="G30" s="10" t="s">
        <v>120</v>
      </c>
      <c r="H30" s="17" t="s">
        <v>121</v>
      </c>
      <c r="I30" s="46">
        <v>602.161995</v>
      </c>
      <c r="J30" s="44">
        <v>24.858704</v>
      </c>
      <c r="K30" s="45">
        <v>627.020699</v>
      </c>
      <c r="L30" s="44">
        <v>3581.685359</v>
      </c>
      <c r="M30" s="44">
        <v>86.934004</v>
      </c>
      <c r="N30" s="47">
        <v>3668.619363</v>
      </c>
      <c r="O30" s="46">
        <v>872.036984</v>
      </c>
      <c r="P30" s="44">
        <v>21.626064</v>
      </c>
      <c r="Q30" s="45">
        <v>893.663048</v>
      </c>
      <c r="R30" s="44">
        <v>3857.670543</v>
      </c>
      <c r="S30" s="44">
        <v>180.267504</v>
      </c>
      <c r="T30" s="47">
        <v>4037.938047</v>
      </c>
      <c r="U30" s="31">
        <f>+((K30/Q30)-1)*100</f>
        <v>-29.83701179060052</v>
      </c>
      <c r="V30" s="42">
        <f>+((N30/T30)-1)*100</f>
        <v>-9.146219672052347</v>
      </c>
    </row>
    <row r="31" spans="1:22" ht="15">
      <c r="A31" s="40" t="s">
        <v>9</v>
      </c>
      <c r="B31" s="10" t="s">
        <v>40</v>
      </c>
      <c r="C31" s="10" t="s">
        <v>31</v>
      </c>
      <c r="D31" s="10" t="s">
        <v>122</v>
      </c>
      <c r="E31" s="10" t="s">
        <v>128</v>
      </c>
      <c r="F31" s="10" t="s">
        <v>44</v>
      </c>
      <c r="G31" s="10" t="s">
        <v>124</v>
      </c>
      <c r="H31" s="17" t="s">
        <v>127</v>
      </c>
      <c r="I31" s="46">
        <v>1348.578</v>
      </c>
      <c r="J31" s="44">
        <v>89.956</v>
      </c>
      <c r="K31" s="45">
        <v>1438.534</v>
      </c>
      <c r="L31" s="44">
        <v>9551.652</v>
      </c>
      <c r="M31" s="44">
        <v>596.115</v>
      </c>
      <c r="N31" s="47">
        <v>10147.767</v>
      </c>
      <c r="O31" s="46">
        <v>1493.522</v>
      </c>
      <c r="P31" s="44">
        <v>133.8118</v>
      </c>
      <c r="Q31" s="45">
        <v>1627.3338</v>
      </c>
      <c r="R31" s="44">
        <v>10299.223</v>
      </c>
      <c r="S31" s="44">
        <v>804.99244</v>
      </c>
      <c r="T31" s="47">
        <v>11104.21544</v>
      </c>
      <c r="U31" s="31">
        <f>+((K31/Q31)-1)*100</f>
        <v>-11.60178692287962</v>
      </c>
      <c r="V31" s="42">
        <f>+((N31/T31)-1)*100</f>
        <v>-8.613381514146845</v>
      </c>
    </row>
    <row r="32" spans="1:22" ht="15">
      <c r="A32" s="40" t="s">
        <v>9</v>
      </c>
      <c r="B32" s="10" t="s">
        <v>40</v>
      </c>
      <c r="C32" s="10" t="s">
        <v>31</v>
      </c>
      <c r="D32" s="10" t="s">
        <v>122</v>
      </c>
      <c r="E32" s="50" t="s">
        <v>123</v>
      </c>
      <c r="F32" s="10" t="s">
        <v>44</v>
      </c>
      <c r="G32" s="10" t="s">
        <v>124</v>
      </c>
      <c r="H32" s="17" t="s">
        <v>125</v>
      </c>
      <c r="I32" s="46">
        <v>1146.684</v>
      </c>
      <c r="J32" s="44">
        <v>20.8532</v>
      </c>
      <c r="K32" s="45">
        <v>1167.5372</v>
      </c>
      <c r="L32" s="44">
        <v>6300.619</v>
      </c>
      <c r="M32" s="44">
        <v>118.6875</v>
      </c>
      <c r="N32" s="47">
        <v>6419.3065</v>
      </c>
      <c r="O32" s="46">
        <v>1244.442</v>
      </c>
      <c r="P32" s="44">
        <v>21.5465</v>
      </c>
      <c r="Q32" s="45">
        <v>1265.9885</v>
      </c>
      <c r="R32" s="44">
        <v>6765.647</v>
      </c>
      <c r="S32" s="44">
        <v>104.0757</v>
      </c>
      <c r="T32" s="47">
        <v>6869.7227</v>
      </c>
      <c r="U32" s="31">
        <f>+((K32/Q32)-1)*100</f>
        <v>-7.776634621878475</v>
      </c>
      <c r="V32" s="42">
        <f>+((N32/T32)-1)*100</f>
        <v>-6.556541212354916</v>
      </c>
    </row>
    <row r="33" spans="1:22" ht="15">
      <c r="A33" s="40" t="s">
        <v>9</v>
      </c>
      <c r="B33" s="10" t="s">
        <v>40</v>
      </c>
      <c r="C33" s="10" t="s">
        <v>31</v>
      </c>
      <c r="D33" s="10" t="s">
        <v>122</v>
      </c>
      <c r="E33" s="10" t="s">
        <v>126</v>
      </c>
      <c r="F33" s="10" t="s">
        <v>44</v>
      </c>
      <c r="G33" s="10" t="s">
        <v>124</v>
      </c>
      <c r="H33" s="17" t="s">
        <v>127</v>
      </c>
      <c r="I33" s="46">
        <v>61.908</v>
      </c>
      <c r="J33" s="44">
        <v>4.1424</v>
      </c>
      <c r="K33" s="45">
        <v>66.0504</v>
      </c>
      <c r="L33" s="44">
        <v>314.268</v>
      </c>
      <c r="M33" s="44">
        <v>19.7668</v>
      </c>
      <c r="N33" s="47">
        <v>334.0348</v>
      </c>
      <c r="O33" s="46">
        <v>128.996</v>
      </c>
      <c r="P33" s="44">
        <v>11.6633</v>
      </c>
      <c r="Q33" s="45">
        <v>140.6593</v>
      </c>
      <c r="R33" s="44">
        <v>618.829</v>
      </c>
      <c r="S33" s="44">
        <v>56.58086</v>
      </c>
      <c r="T33" s="47">
        <v>675.40986</v>
      </c>
      <c r="U33" s="31">
        <f>+((K33/Q33)-1)*100</f>
        <v>-53.042280176284116</v>
      </c>
      <c r="V33" s="42">
        <f>+((N33/T33)-1)*100</f>
        <v>-50.543393014724415</v>
      </c>
    </row>
    <row r="34" spans="1:22" ht="15">
      <c r="A34" s="40" t="s">
        <v>9</v>
      </c>
      <c r="B34" s="10" t="s">
        <v>40</v>
      </c>
      <c r="C34" s="10" t="s">
        <v>31</v>
      </c>
      <c r="D34" s="10" t="s">
        <v>129</v>
      </c>
      <c r="E34" s="10" t="s">
        <v>130</v>
      </c>
      <c r="F34" s="10" t="s">
        <v>131</v>
      </c>
      <c r="G34" s="10" t="s">
        <v>132</v>
      </c>
      <c r="H34" s="17" t="s">
        <v>133</v>
      </c>
      <c r="I34" s="46">
        <v>0</v>
      </c>
      <c r="J34" s="44">
        <v>0</v>
      </c>
      <c r="K34" s="45">
        <v>0</v>
      </c>
      <c r="L34" s="44">
        <v>772.229968</v>
      </c>
      <c r="M34" s="44">
        <v>176.627557</v>
      </c>
      <c r="N34" s="47">
        <v>948.857525</v>
      </c>
      <c r="O34" s="46">
        <v>142.4448</v>
      </c>
      <c r="P34" s="44">
        <v>40.1704</v>
      </c>
      <c r="Q34" s="45">
        <v>182.6152</v>
      </c>
      <c r="R34" s="44">
        <v>830.872324</v>
      </c>
      <c r="S34" s="44">
        <v>213.002288</v>
      </c>
      <c r="T34" s="47">
        <v>1043.874612</v>
      </c>
      <c r="U34" s="30" t="s">
        <v>17</v>
      </c>
      <c r="V34" s="42">
        <f>+((N34/T34)-1)*100</f>
        <v>-9.102346767295465</v>
      </c>
    </row>
    <row r="35" spans="1:22" ht="15">
      <c r="A35" s="40" t="s">
        <v>9</v>
      </c>
      <c r="B35" s="10" t="s">
        <v>40</v>
      </c>
      <c r="C35" s="10" t="s">
        <v>31</v>
      </c>
      <c r="D35" s="10" t="s">
        <v>129</v>
      </c>
      <c r="E35" s="10" t="s">
        <v>130</v>
      </c>
      <c r="F35" s="10" t="s">
        <v>131</v>
      </c>
      <c r="G35" s="10" t="s">
        <v>132</v>
      </c>
      <c r="H35" s="17" t="s">
        <v>133</v>
      </c>
      <c r="I35" s="46">
        <v>129.119463</v>
      </c>
      <c r="J35" s="44">
        <v>39.339432</v>
      </c>
      <c r="K35" s="45">
        <v>168.458895</v>
      </c>
      <c r="L35" s="44">
        <v>129.119463</v>
      </c>
      <c r="M35" s="44">
        <v>39.339432</v>
      </c>
      <c r="N35" s="47">
        <v>168.458895</v>
      </c>
      <c r="O35" s="46">
        <v>0</v>
      </c>
      <c r="P35" s="44">
        <v>0</v>
      </c>
      <c r="Q35" s="45">
        <v>0</v>
      </c>
      <c r="R35" s="44">
        <v>0</v>
      </c>
      <c r="S35" s="44">
        <v>0</v>
      </c>
      <c r="T35" s="47">
        <v>0</v>
      </c>
      <c r="U35" s="30" t="s">
        <v>17</v>
      </c>
      <c r="V35" s="41" t="s">
        <v>17</v>
      </c>
    </row>
    <row r="36" spans="1:22" ht="15">
      <c r="A36" s="40" t="s">
        <v>9</v>
      </c>
      <c r="B36" s="10" t="s">
        <v>40</v>
      </c>
      <c r="C36" s="10" t="s">
        <v>31</v>
      </c>
      <c r="D36" s="10" t="s">
        <v>134</v>
      </c>
      <c r="E36" s="10" t="s">
        <v>135</v>
      </c>
      <c r="F36" s="10" t="s">
        <v>54</v>
      </c>
      <c r="G36" s="10" t="s">
        <v>55</v>
      </c>
      <c r="H36" s="17" t="s">
        <v>55</v>
      </c>
      <c r="I36" s="46">
        <v>0</v>
      </c>
      <c r="J36" s="44">
        <v>74.6232</v>
      </c>
      <c r="K36" s="45">
        <v>74.6232</v>
      </c>
      <c r="L36" s="44">
        <v>0</v>
      </c>
      <c r="M36" s="44">
        <v>388.438524</v>
      </c>
      <c r="N36" s="47">
        <v>388.438524</v>
      </c>
      <c r="O36" s="46">
        <v>0</v>
      </c>
      <c r="P36" s="44">
        <v>77.760064</v>
      </c>
      <c r="Q36" s="45">
        <v>77.760064</v>
      </c>
      <c r="R36" s="44">
        <v>0</v>
      </c>
      <c r="S36" s="44">
        <v>460.208183</v>
      </c>
      <c r="T36" s="47">
        <v>460.208183</v>
      </c>
      <c r="U36" s="31">
        <f>+((K36/Q36)-1)*100</f>
        <v>-4.034029601621736</v>
      </c>
      <c r="V36" s="42">
        <f>+((N36/T36)-1)*100</f>
        <v>-15.595041907370877</v>
      </c>
    </row>
    <row r="37" spans="1:22" ht="15">
      <c r="A37" s="40" t="s">
        <v>9</v>
      </c>
      <c r="B37" s="10" t="s">
        <v>40</v>
      </c>
      <c r="C37" s="10" t="s">
        <v>41</v>
      </c>
      <c r="D37" s="10" t="s">
        <v>136</v>
      </c>
      <c r="E37" s="50" t="s">
        <v>137</v>
      </c>
      <c r="F37" s="10" t="s">
        <v>44</v>
      </c>
      <c r="G37" s="10" t="s">
        <v>95</v>
      </c>
      <c r="H37" s="17" t="s">
        <v>138</v>
      </c>
      <c r="I37" s="46">
        <v>0</v>
      </c>
      <c r="J37" s="44">
        <v>0</v>
      </c>
      <c r="K37" s="45">
        <v>0</v>
      </c>
      <c r="L37" s="44">
        <v>500.57238</v>
      </c>
      <c r="M37" s="44">
        <v>125.60207</v>
      </c>
      <c r="N37" s="47">
        <v>626.174449</v>
      </c>
      <c r="O37" s="46">
        <v>3.88174</v>
      </c>
      <c r="P37" s="44">
        <v>1.645043</v>
      </c>
      <c r="Q37" s="45">
        <v>5.526782</v>
      </c>
      <c r="R37" s="44">
        <v>182.157857</v>
      </c>
      <c r="S37" s="44">
        <v>102.450753</v>
      </c>
      <c r="T37" s="47">
        <v>284.60861</v>
      </c>
      <c r="U37" s="30" t="s">
        <v>17</v>
      </c>
      <c r="V37" s="41" t="s">
        <v>17</v>
      </c>
    </row>
    <row r="38" spans="1:22" ht="15">
      <c r="A38" s="40" t="s">
        <v>9</v>
      </c>
      <c r="B38" s="10" t="s">
        <v>40</v>
      </c>
      <c r="C38" s="10" t="s">
        <v>31</v>
      </c>
      <c r="D38" s="10" t="s">
        <v>139</v>
      </c>
      <c r="E38" s="50" t="s">
        <v>140</v>
      </c>
      <c r="F38" s="10" t="s">
        <v>64</v>
      </c>
      <c r="G38" s="10" t="s">
        <v>64</v>
      </c>
      <c r="H38" s="17" t="s">
        <v>141</v>
      </c>
      <c r="I38" s="46">
        <v>4375.38685</v>
      </c>
      <c r="J38" s="44">
        <v>108.006061</v>
      </c>
      <c r="K38" s="45">
        <v>4483.39291</v>
      </c>
      <c r="L38" s="44">
        <v>24932.694084</v>
      </c>
      <c r="M38" s="44">
        <v>663.664422</v>
      </c>
      <c r="N38" s="47">
        <v>25596.358507</v>
      </c>
      <c r="O38" s="46">
        <v>0</v>
      </c>
      <c r="P38" s="44">
        <v>0</v>
      </c>
      <c r="Q38" s="45">
        <v>0</v>
      </c>
      <c r="R38" s="44">
        <v>0</v>
      </c>
      <c r="S38" s="44">
        <v>0</v>
      </c>
      <c r="T38" s="47">
        <v>0</v>
      </c>
      <c r="U38" s="30" t="s">
        <v>17</v>
      </c>
      <c r="V38" s="41" t="s">
        <v>17</v>
      </c>
    </row>
    <row r="39" spans="1:22" ht="15">
      <c r="A39" s="40" t="s">
        <v>9</v>
      </c>
      <c r="B39" s="10" t="s">
        <v>40</v>
      </c>
      <c r="C39" s="10" t="s">
        <v>31</v>
      </c>
      <c r="D39" s="10" t="s">
        <v>142</v>
      </c>
      <c r="E39" s="10" t="s">
        <v>145</v>
      </c>
      <c r="F39" s="10" t="s">
        <v>64</v>
      </c>
      <c r="G39" s="10" t="s">
        <v>64</v>
      </c>
      <c r="H39" s="17" t="s">
        <v>144</v>
      </c>
      <c r="I39" s="46">
        <v>8620.3845</v>
      </c>
      <c r="J39" s="44">
        <v>181.98779</v>
      </c>
      <c r="K39" s="45">
        <v>8802.37229</v>
      </c>
      <c r="L39" s="44">
        <v>51888.44148</v>
      </c>
      <c r="M39" s="44">
        <v>912.56861</v>
      </c>
      <c r="N39" s="47">
        <v>52801.01009</v>
      </c>
      <c r="O39" s="46">
        <v>5382.596368</v>
      </c>
      <c r="P39" s="44">
        <v>91.113818</v>
      </c>
      <c r="Q39" s="45">
        <v>5473.710186</v>
      </c>
      <c r="R39" s="44">
        <v>29715.524848</v>
      </c>
      <c r="S39" s="44">
        <v>558.378576</v>
      </c>
      <c r="T39" s="47">
        <v>30273.903423</v>
      </c>
      <c r="U39" s="31">
        <f>+((K39/Q39)-1)*100</f>
        <v>60.81180754716704</v>
      </c>
      <c r="V39" s="42">
        <f>+((N39/T39)-1)*100</f>
        <v>74.41097486584924</v>
      </c>
    </row>
    <row r="40" spans="1:22" ht="15">
      <c r="A40" s="40" t="s">
        <v>9</v>
      </c>
      <c r="B40" s="10" t="s">
        <v>40</v>
      </c>
      <c r="C40" s="10" t="s">
        <v>31</v>
      </c>
      <c r="D40" s="10" t="s">
        <v>142</v>
      </c>
      <c r="E40" s="10" t="s">
        <v>143</v>
      </c>
      <c r="F40" s="10" t="s">
        <v>64</v>
      </c>
      <c r="G40" s="10" t="s">
        <v>64</v>
      </c>
      <c r="H40" s="17" t="s">
        <v>144</v>
      </c>
      <c r="I40" s="46">
        <v>0</v>
      </c>
      <c r="J40" s="44">
        <v>0</v>
      </c>
      <c r="K40" s="45">
        <v>0</v>
      </c>
      <c r="L40" s="44">
        <v>0</v>
      </c>
      <c r="M40" s="44">
        <v>0</v>
      </c>
      <c r="N40" s="47">
        <v>0</v>
      </c>
      <c r="O40" s="46">
        <v>554.429312</v>
      </c>
      <c r="P40" s="44">
        <v>13.860816</v>
      </c>
      <c r="Q40" s="45">
        <v>568.290128</v>
      </c>
      <c r="R40" s="44">
        <v>4460.843775</v>
      </c>
      <c r="S40" s="44">
        <v>66.018246</v>
      </c>
      <c r="T40" s="47">
        <v>4526.862021</v>
      </c>
      <c r="U40" s="30" t="s">
        <v>17</v>
      </c>
      <c r="V40" s="41" t="s">
        <v>17</v>
      </c>
    </row>
    <row r="41" spans="1:22" ht="15">
      <c r="A41" s="40" t="s">
        <v>9</v>
      </c>
      <c r="B41" s="10" t="s">
        <v>40</v>
      </c>
      <c r="C41" s="10" t="s">
        <v>31</v>
      </c>
      <c r="D41" s="10" t="s">
        <v>142</v>
      </c>
      <c r="E41" s="10" t="s">
        <v>146</v>
      </c>
      <c r="F41" s="10" t="s">
        <v>64</v>
      </c>
      <c r="G41" s="10" t="s">
        <v>64</v>
      </c>
      <c r="H41" s="17" t="s">
        <v>144</v>
      </c>
      <c r="I41" s="46">
        <v>0</v>
      </c>
      <c r="J41" s="44">
        <v>0</v>
      </c>
      <c r="K41" s="45">
        <v>0</v>
      </c>
      <c r="L41" s="44">
        <v>0</v>
      </c>
      <c r="M41" s="44">
        <v>0</v>
      </c>
      <c r="N41" s="47">
        <v>0</v>
      </c>
      <c r="O41" s="46">
        <v>2122.744461</v>
      </c>
      <c r="P41" s="44">
        <v>37.9752</v>
      </c>
      <c r="Q41" s="45">
        <v>2160.71966</v>
      </c>
      <c r="R41" s="44">
        <v>11206.443905</v>
      </c>
      <c r="S41" s="44">
        <v>226.24936</v>
      </c>
      <c r="T41" s="47">
        <v>11432.693265</v>
      </c>
      <c r="U41" s="30" t="s">
        <v>17</v>
      </c>
      <c r="V41" s="41" t="s">
        <v>17</v>
      </c>
    </row>
    <row r="42" spans="1:22" ht="15">
      <c r="A42" s="40" t="s">
        <v>9</v>
      </c>
      <c r="B42" s="10" t="s">
        <v>40</v>
      </c>
      <c r="C42" s="10" t="s">
        <v>31</v>
      </c>
      <c r="D42" s="10" t="s">
        <v>142</v>
      </c>
      <c r="E42" s="10" t="s">
        <v>147</v>
      </c>
      <c r="F42" s="10" t="s">
        <v>64</v>
      </c>
      <c r="G42" s="10" t="s">
        <v>64</v>
      </c>
      <c r="H42" s="17" t="s">
        <v>144</v>
      </c>
      <c r="I42" s="46">
        <v>0</v>
      </c>
      <c r="J42" s="44">
        <v>0</v>
      </c>
      <c r="K42" s="45">
        <v>0</v>
      </c>
      <c r="L42" s="44">
        <v>0</v>
      </c>
      <c r="M42" s="44">
        <v>0</v>
      </c>
      <c r="N42" s="47">
        <v>0</v>
      </c>
      <c r="O42" s="46">
        <v>0</v>
      </c>
      <c r="P42" s="44">
        <v>0</v>
      </c>
      <c r="Q42" s="45">
        <v>0</v>
      </c>
      <c r="R42" s="44">
        <v>154.30014</v>
      </c>
      <c r="S42" s="44">
        <v>6.42109</v>
      </c>
      <c r="T42" s="47">
        <v>160.72123</v>
      </c>
      <c r="U42" s="30" t="s">
        <v>17</v>
      </c>
      <c r="V42" s="41" t="s">
        <v>17</v>
      </c>
    </row>
    <row r="43" spans="1:22" ht="15">
      <c r="A43" s="40" t="s">
        <v>9</v>
      </c>
      <c r="B43" s="10" t="s">
        <v>40</v>
      </c>
      <c r="C43" s="10" t="s">
        <v>31</v>
      </c>
      <c r="D43" s="10" t="s">
        <v>142</v>
      </c>
      <c r="E43" s="50" t="s">
        <v>148</v>
      </c>
      <c r="F43" s="10" t="s">
        <v>64</v>
      </c>
      <c r="G43" s="10" t="s">
        <v>64</v>
      </c>
      <c r="H43" s="17" t="s">
        <v>144</v>
      </c>
      <c r="I43" s="46">
        <v>0</v>
      </c>
      <c r="J43" s="44">
        <v>0</v>
      </c>
      <c r="K43" s="45">
        <v>0</v>
      </c>
      <c r="L43" s="44">
        <v>0</v>
      </c>
      <c r="M43" s="44">
        <v>0</v>
      </c>
      <c r="N43" s="47">
        <v>0</v>
      </c>
      <c r="O43" s="46">
        <v>378.20357</v>
      </c>
      <c r="P43" s="44">
        <v>3.484256</v>
      </c>
      <c r="Q43" s="45">
        <v>381.687826</v>
      </c>
      <c r="R43" s="44">
        <v>5100.520268</v>
      </c>
      <c r="S43" s="44">
        <v>33.792315</v>
      </c>
      <c r="T43" s="47">
        <v>5134.312583</v>
      </c>
      <c r="U43" s="30" t="s">
        <v>17</v>
      </c>
      <c r="V43" s="41" t="s">
        <v>17</v>
      </c>
    </row>
    <row r="44" spans="1:22" ht="15">
      <c r="A44" s="40" t="s">
        <v>9</v>
      </c>
      <c r="B44" s="10" t="s">
        <v>40</v>
      </c>
      <c r="C44" s="10" t="s">
        <v>31</v>
      </c>
      <c r="D44" s="10" t="s">
        <v>142</v>
      </c>
      <c r="E44" s="50" t="s">
        <v>149</v>
      </c>
      <c r="F44" s="10" t="s">
        <v>64</v>
      </c>
      <c r="G44" s="10" t="s">
        <v>64</v>
      </c>
      <c r="H44" s="17" t="s">
        <v>144</v>
      </c>
      <c r="I44" s="46">
        <v>0</v>
      </c>
      <c r="J44" s="44">
        <v>0</v>
      </c>
      <c r="K44" s="45">
        <v>0</v>
      </c>
      <c r="L44" s="44">
        <v>0</v>
      </c>
      <c r="M44" s="44">
        <v>0</v>
      </c>
      <c r="N44" s="47">
        <v>0</v>
      </c>
      <c r="O44" s="46">
        <v>206.57712</v>
      </c>
      <c r="P44" s="44">
        <v>9.48486</v>
      </c>
      <c r="Q44" s="45">
        <v>216.06198</v>
      </c>
      <c r="R44" s="44">
        <v>785.32986</v>
      </c>
      <c r="S44" s="44">
        <v>31.56387</v>
      </c>
      <c r="T44" s="47">
        <v>816.89373</v>
      </c>
      <c r="U44" s="30" t="s">
        <v>17</v>
      </c>
      <c r="V44" s="41" t="s">
        <v>17</v>
      </c>
    </row>
    <row r="45" spans="1:22" ht="15">
      <c r="A45" s="40" t="s">
        <v>9</v>
      </c>
      <c r="B45" s="10" t="s">
        <v>40</v>
      </c>
      <c r="C45" s="10" t="s">
        <v>31</v>
      </c>
      <c r="D45" s="10" t="s">
        <v>150</v>
      </c>
      <c r="E45" s="54" t="s">
        <v>205</v>
      </c>
      <c r="F45" s="10" t="s">
        <v>64</v>
      </c>
      <c r="G45" s="10" t="s">
        <v>64</v>
      </c>
      <c r="H45" s="17" t="s">
        <v>151</v>
      </c>
      <c r="I45" s="46">
        <v>0</v>
      </c>
      <c r="J45" s="44">
        <v>0</v>
      </c>
      <c r="K45" s="45">
        <v>0</v>
      </c>
      <c r="L45" s="44">
        <v>0</v>
      </c>
      <c r="M45" s="44">
        <v>0</v>
      </c>
      <c r="N45" s="47">
        <v>0</v>
      </c>
      <c r="O45" s="46">
        <v>0</v>
      </c>
      <c r="P45" s="44">
        <v>0</v>
      </c>
      <c r="Q45" s="45">
        <v>0</v>
      </c>
      <c r="R45" s="44">
        <v>113.598954</v>
      </c>
      <c r="S45" s="44">
        <v>44.761033</v>
      </c>
      <c r="T45" s="47">
        <v>158.359987</v>
      </c>
      <c r="U45" s="30" t="s">
        <v>17</v>
      </c>
      <c r="V45" s="41" t="s">
        <v>17</v>
      </c>
    </row>
    <row r="46" spans="1:22" ht="15">
      <c r="A46" s="40" t="s">
        <v>9</v>
      </c>
      <c r="B46" s="10" t="s">
        <v>40</v>
      </c>
      <c r="C46" s="10" t="s">
        <v>31</v>
      </c>
      <c r="D46" s="10" t="s">
        <v>152</v>
      </c>
      <c r="E46" s="54" t="s">
        <v>206</v>
      </c>
      <c r="F46" s="10" t="s">
        <v>20</v>
      </c>
      <c r="G46" s="10" t="s">
        <v>153</v>
      </c>
      <c r="H46" s="17" t="s">
        <v>153</v>
      </c>
      <c r="I46" s="46">
        <v>11573.3832</v>
      </c>
      <c r="J46" s="44">
        <v>69.2926</v>
      </c>
      <c r="K46" s="45">
        <v>11642.6758</v>
      </c>
      <c r="L46" s="44">
        <v>68375.3494</v>
      </c>
      <c r="M46" s="44">
        <v>503.4251</v>
      </c>
      <c r="N46" s="47">
        <v>68878.7745</v>
      </c>
      <c r="O46" s="46">
        <v>11542.9104</v>
      </c>
      <c r="P46" s="44">
        <v>67.62</v>
      </c>
      <c r="Q46" s="45">
        <v>11610.5304</v>
      </c>
      <c r="R46" s="44">
        <v>31397.291218</v>
      </c>
      <c r="S46" s="44">
        <v>236.908963</v>
      </c>
      <c r="T46" s="47">
        <v>31634.200181</v>
      </c>
      <c r="U46" s="31">
        <f>+((K46/Q46)-1)*100</f>
        <v>0.2768641818465145</v>
      </c>
      <c r="V46" s="41" t="s">
        <v>17</v>
      </c>
    </row>
    <row r="47" spans="1:22" ht="15">
      <c r="A47" s="40" t="s">
        <v>9</v>
      </c>
      <c r="B47" s="10" t="s">
        <v>40</v>
      </c>
      <c r="C47" s="10" t="s">
        <v>31</v>
      </c>
      <c r="D47" s="10" t="s">
        <v>152</v>
      </c>
      <c r="E47" s="10" t="s">
        <v>154</v>
      </c>
      <c r="F47" s="10" t="s">
        <v>20</v>
      </c>
      <c r="G47" s="10" t="s">
        <v>116</v>
      </c>
      <c r="H47" s="17" t="s">
        <v>155</v>
      </c>
      <c r="I47" s="46">
        <v>1967.448</v>
      </c>
      <c r="J47" s="44">
        <v>137.9816</v>
      </c>
      <c r="K47" s="45">
        <v>2105.4296</v>
      </c>
      <c r="L47" s="44">
        <v>10325.6538</v>
      </c>
      <c r="M47" s="44">
        <v>717.0949</v>
      </c>
      <c r="N47" s="47">
        <v>11042.7487</v>
      </c>
      <c r="O47" s="46">
        <v>2053.4946</v>
      </c>
      <c r="P47" s="44">
        <v>141.2972</v>
      </c>
      <c r="Q47" s="45">
        <v>2194.7918</v>
      </c>
      <c r="R47" s="44">
        <v>12531.471</v>
      </c>
      <c r="S47" s="44">
        <v>775.1149</v>
      </c>
      <c r="T47" s="47">
        <v>13306.5859</v>
      </c>
      <c r="U47" s="31">
        <f>+((K47/Q47)-1)*100</f>
        <v>-4.07155703789307</v>
      </c>
      <c r="V47" s="42">
        <f>+((N47/T47)-1)*100</f>
        <v>-17.012907871432294</v>
      </c>
    </row>
    <row r="48" spans="1:22" ht="15">
      <c r="A48" s="40" t="s">
        <v>9</v>
      </c>
      <c r="B48" s="10" t="s">
        <v>40</v>
      </c>
      <c r="C48" s="10" t="s">
        <v>31</v>
      </c>
      <c r="D48" s="10" t="s">
        <v>152</v>
      </c>
      <c r="E48" s="10" t="s">
        <v>156</v>
      </c>
      <c r="F48" s="10" t="s">
        <v>20</v>
      </c>
      <c r="G48" s="10" t="s">
        <v>116</v>
      </c>
      <c r="H48" s="17" t="s">
        <v>155</v>
      </c>
      <c r="I48" s="46">
        <v>83.4176</v>
      </c>
      <c r="J48" s="44">
        <v>5.8002</v>
      </c>
      <c r="K48" s="45">
        <v>89.2178</v>
      </c>
      <c r="L48" s="44">
        <v>361.733</v>
      </c>
      <c r="M48" s="44">
        <v>24.31044</v>
      </c>
      <c r="N48" s="47">
        <v>386.04344</v>
      </c>
      <c r="O48" s="46">
        <v>0</v>
      </c>
      <c r="P48" s="44">
        <v>0</v>
      </c>
      <c r="Q48" s="45">
        <v>0</v>
      </c>
      <c r="R48" s="44">
        <v>0</v>
      </c>
      <c r="S48" s="44">
        <v>0</v>
      </c>
      <c r="T48" s="47">
        <v>0</v>
      </c>
      <c r="U48" s="30" t="s">
        <v>17</v>
      </c>
      <c r="V48" s="41" t="s">
        <v>17</v>
      </c>
    </row>
    <row r="49" spans="1:22" ht="15">
      <c r="A49" s="40" t="s">
        <v>9</v>
      </c>
      <c r="B49" s="10" t="s">
        <v>40</v>
      </c>
      <c r="C49" s="10" t="s">
        <v>31</v>
      </c>
      <c r="D49" s="10" t="s">
        <v>157</v>
      </c>
      <c r="E49" s="10" t="s">
        <v>158</v>
      </c>
      <c r="F49" s="10" t="s">
        <v>81</v>
      </c>
      <c r="G49" s="10" t="s">
        <v>159</v>
      </c>
      <c r="H49" s="17" t="s">
        <v>159</v>
      </c>
      <c r="I49" s="46">
        <v>884.149596</v>
      </c>
      <c r="J49" s="44">
        <v>48.306341</v>
      </c>
      <c r="K49" s="45">
        <v>932.455937</v>
      </c>
      <c r="L49" s="44">
        <v>5407.466591</v>
      </c>
      <c r="M49" s="44">
        <v>333.397084</v>
      </c>
      <c r="N49" s="47">
        <v>5740.863675</v>
      </c>
      <c r="O49" s="46">
        <v>905.292592</v>
      </c>
      <c r="P49" s="44">
        <v>44.963971</v>
      </c>
      <c r="Q49" s="45">
        <v>950.256562</v>
      </c>
      <c r="R49" s="44">
        <v>5982.417672</v>
      </c>
      <c r="S49" s="44">
        <v>329.492244</v>
      </c>
      <c r="T49" s="47">
        <v>6311.909917</v>
      </c>
      <c r="U49" s="31">
        <f>+((K49/Q49)-1)*100</f>
        <v>-1.8732441018386892</v>
      </c>
      <c r="V49" s="42">
        <f>+((N49/T49)-1)*100</f>
        <v>-9.047122812415143</v>
      </c>
    </row>
    <row r="50" spans="1:22" ht="15">
      <c r="A50" s="40" t="s">
        <v>9</v>
      </c>
      <c r="B50" s="10" t="s">
        <v>40</v>
      </c>
      <c r="C50" s="10" t="s">
        <v>31</v>
      </c>
      <c r="D50" s="10" t="s">
        <v>160</v>
      </c>
      <c r="E50" s="10" t="s">
        <v>161</v>
      </c>
      <c r="F50" s="10" t="s">
        <v>20</v>
      </c>
      <c r="G50" s="10" t="s">
        <v>162</v>
      </c>
      <c r="H50" s="17" t="s">
        <v>162</v>
      </c>
      <c r="I50" s="46">
        <v>2243.777865</v>
      </c>
      <c r="J50" s="44">
        <v>49.181688</v>
      </c>
      <c r="K50" s="45">
        <v>2292.959553</v>
      </c>
      <c r="L50" s="44">
        <v>12854.119333</v>
      </c>
      <c r="M50" s="44">
        <v>420.066772</v>
      </c>
      <c r="N50" s="47">
        <v>13274.186105</v>
      </c>
      <c r="O50" s="46">
        <v>1857.05226</v>
      </c>
      <c r="P50" s="44">
        <v>35.346894</v>
      </c>
      <c r="Q50" s="45">
        <v>1892.399154</v>
      </c>
      <c r="R50" s="44">
        <v>12420.71144</v>
      </c>
      <c r="S50" s="44">
        <v>371.724999</v>
      </c>
      <c r="T50" s="47">
        <v>12792.436439</v>
      </c>
      <c r="U50" s="31">
        <f>+((K50/Q50)-1)*100</f>
        <v>21.166802899553616</v>
      </c>
      <c r="V50" s="42">
        <f>+((N50/T50)-1)*100</f>
        <v>3.76589454477414</v>
      </c>
    </row>
    <row r="51" spans="1:22" ht="15">
      <c r="A51" s="40" t="s">
        <v>9</v>
      </c>
      <c r="B51" s="10" t="s">
        <v>40</v>
      </c>
      <c r="C51" s="10" t="s">
        <v>31</v>
      </c>
      <c r="D51" s="10" t="s">
        <v>163</v>
      </c>
      <c r="E51" s="10" t="s">
        <v>164</v>
      </c>
      <c r="F51" s="10" t="s">
        <v>44</v>
      </c>
      <c r="G51" s="10" t="s">
        <v>77</v>
      </c>
      <c r="H51" s="17" t="s">
        <v>78</v>
      </c>
      <c r="I51" s="46">
        <v>839.59893</v>
      </c>
      <c r="J51" s="44">
        <v>26.686373</v>
      </c>
      <c r="K51" s="45">
        <v>866.285303</v>
      </c>
      <c r="L51" s="44">
        <v>5490.458843</v>
      </c>
      <c r="M51" s="44">
        <v>164.419428</v>
      </c>
      <c r="N51" s="47">
        <v>5654.878271</v>
      </c>
      <c r="O51" s="46">
        <v>911.562792</v>
      </c>
      <c r="P51" s="44">
        <v>26.460766</v>
      </c>
      <c r="Q51" s="45">
        <v>938.023558</v>
      </c>
      <c r="R51" s="44">
        <v>5808.998425</v>
      </c>
      <c r="S51" s="44">
        <v>194.721284</v>
      </c>
      <c r="T51" s="47">
        <v>6003.719709</v>
      </c>
      <c r="U51" s="31">
        <f>+((K51/Q51)-1)*100</f>
        <v>-7.647809523351013</v>
      </c>
      <c r="V51" s="42">
        <f>+((N51/T51)-1)*100</f>
        <v>-5.8104217869642145</v>
      </c>
    </row>
    <row r="52" spans="1:22" ht="15">
      <c r="A52" s="40" t="s">
        <v>9</v>
      </c>
      <c r="B52" s="10" t="s">
        <v>40</v>
      </c>
      <c r="C52" s="10" t="s">
        <v>41</v>
      </c>
      <c r="D52" s="10" t="s">
        <v>165</v>
      </c>
      <c r="E52" s="10" t="s">
        <v>166</v>
      </c>
      <c r="F52" s="10" t="s">
        <v>44</v>
      </c>
      <c r="G52" s="10" t="s">
        <v>45</v>
      </c>
      <c r="H52" s="17" t="s">
        <v>46</v>
      </c>
      <c r="I52" s="46">
        <v>380.42664</v>
      </c>
      <c r="J52" s="44">
        <v>0</v>
      </c>
      <c r="K52" s="45">
        <v>380.42664</v>
      </c>
      <c r="L52" s="44">
        <v>713.74524</v>
      </c>
      <c r="M52" s="44">
        <v>32.358909</v>
      </c>
      <c r="N52" s="47">
        <v>746.104149</v>
      </c>
      <c r="O52" s="46">
        <v>232.73838</v>
      </c>
      <c r="P52" s="44">
        <v>18.6225</v>
      </c>
      <c r="Q52" s="45">
        <v>251.36088</v>
      </c>
      <c r="R52" s="44">
        <v>1262.79508</v>
      </c>
      <c r="S52" s="44">
        <v>107.864309</v>
      </c>
      <c r="T52" s="47">
        <v>1370.659389</v>
      </c>
      <c r="U52" s="31">
        <f>+((K52/Q52)-1)*100</f>
        <v>51.346796685307595</v>
      </c>
      <c r="V52" s="42">
        <f>+((N52/T52)-1)*100</f>
        <v>-45.566042520283645</v>
      </c>
    </row>
    <row r="53" spans="1:22" ht="15">
      <c r="A53" s="40" t="s">
        <v>9</v>
      </c>
      <c r="B53" s="10" t="s">
        <v>40</v>
      </c>
      <c r="C53" s="10" t="s">
        <v>41</v>
      </c>
      <c r="D53" s="10" t="s">
        <v>167</v>
      </c>
      <c r="E53" s="10" t="s">
        <v>168</v>
      </c>
      <c r="F53" s="10" t="s">
        <v>44</v>
      </c>
      <c r="G53" s="10" t="s">
        <v>95</v>
      </c>
      <c r="H53" s="17" t="s">
        <v>138</v>
      </c>
      <c r="I53" s="46">
        <v>0</v>
      </c>
      <c r="J53" s="44">
        <v>0</v>
      </c>
      <c r="K53" s="45">
        <v>0</v>
      </c>
      <c r="L53" s="44">
        <v>94.05775</v>
      </c>
      <c r="M53" s="44">
        <v>11.311575</v>
      </c>
      <c r="N53" s="47">
        <v>105.369325</v>
      </c>
      <c r="O53" s="46">
        <v>0</v>
      </c>
      <c r="P53" s="44">
        <v>0</v>
      </c>
      <c r="Q53" s="45">
        <v>0</v>
      </c>
      <c r="R53" s="44">
        <v>104.516288</v>
      </c>
      <c r="S53" s="44">
        <v>8.724837</v>
      </c>
      <c r="T53" s="47">
        <v>113.241124</v>
      </c>
      <c r="U53" s="30" t="s">
        <v>17</v>
      </c>
      <c r="V53" s="42">
        <f>+((N53/T53)-1)*100</f>
        <v>-6.9513607088534375</v>
      </c>
    </row>
    <row r="54" spans="1:22" ht="15">
      <c r="A54" s="40" t="s">
        <v>9</v>
      </c>
      <c r="B54" s="10" t="s">
        <v>40</v>
      </c>
      <c r="C54" s="10" t="s">
        <v>41</v>
      </c>
      <c r="D54" s="10" t="s">
        <v>169</v>
      </c>
      <c r="E54" s="10" t="s">
        <v>170</v>
      </c>
      <c r="F54" s="10" t="s">
        <v>44</v>
      </c>
      <c r="G54" s="10" t="s">
        <v>171</v>
      </c>
      <c r="H54" s="17" t="s">
        <v>172</v>
      </c>
      <c r="I54" s="46">
        <v>192.8</v>
      </c>
      <c r="J54" s="44">
        <v>28.38</v>
      </c>
      <c r="K54" s="45">
        <v>221.18</v>
      </c>
      <c r="L54" s="44">
        <v>1064.217607</v>
      </c>
      <c r="M54" s="44">
        <v>135.210899</v>
      </c>
      <c r="N54" s="47">
        <v>1199.428506</v>
      </c>
      <c r="O54" s="46">
        <v>78.793741</v>
      </c>
      <c r="P54" s="44">
        <v>11.492854</v>
      </c>
      <c r="Q54" s="45">
        <v>90.286595</v>
      </c>
      <c r="R54" s="44">
        <v>496.718711</v>
      </c>
      <c r="S54" s="44">
        <v>71.01766</v>
      </c>
      <c r="T54" s="47">
        <v>567.736371</v>
      </c>
      <c r="U54" s="30" t="s">
        <v>17</v>
      </c>
      <c r="V54" s="41" t="s">
        <v>17</v>
      </c>
    </row>
    <row r="55" spans="1:22" ht="15">
      <c r="A55" s="40" t="s">
        <v>9</v>
      </c>
      <c r="B55" s="10" t="s">
        <v>40</v>
      </c>
      <c r="C55" s="10" t="s">
        <v>41</v>
      </c>
      <c r="D55" s="10" t="s">
        <v>173</v>
      </c>
      <c r="E55" s="10" t="s">
        <v>45</v>
      </c>
      <c r="F55" s="10" t="s">
        <v>44</v>
      </c>
      <c r="G55" s="10" t="s">
        <v>45</v>
      </c>
      <c r="H55" s="17" t="s">
        <v>174</v>
      </c>
      <c r="I55" s="46">
        <v>93.12384</v>
      </c>
      <c r="J55" s="44">
        <v>0</v>
      </c>
      <c r="K55" s="45">
        <v>93.12384</v>
      </c>
      <c r="L55" s="44">
        <v>323.28988</v>
      </c>
      <c r="M55" s="44">
        <v>0</v>
      </c>
      <c r="N55" s="47">
        <v>323.28988</v>
      </c>
      <c r="O55" s="46">
        <v>0</v>
      </c>
      <c r="P55" s="44">
        <v>0</v>
      </c>
      <c r="Q55" s="45">
        <v>0</v>
      </c>
      <c r="R55" s="44">
        <v>570.880005</v>
      </c>
      <c r="S55" s="44">
        <v>0</v>
      </c>
      <c r="T55" s="47">
        <v>570.880005</v>
      </c>
      <c r="U55" s="30" t="s">
        <v>17</v>
      </c>
      <c r="V55" s="42">
        <f>+((N55/T55)-1)*100</f>
        <v>-43.369906605854936</v>
      </c>
    </row>
    <row r="56" spans="1:22" ht="15">
      <c r="A56" s="40" t="s">
        <v>9</v>
      </c>
      <c r="B56" s="10" t="s">
        <v>40</v>
      </c>
      <c r="C56" s="10" t="s">
        <v>31</v>
      </c>
      <c r="D56" s="10" t="s">
        <v>175</v>
      </c>
      <c r="E56" s="10" t="s">
        <v>176</v>
      </c>
      <c r="F56" s="10" t="s">
        <v>64</v>
      </c>
      <c r="G56" s="10" t="s">
        <v>64</v>
      </c>
      <c r="H56" s="17" t="s">
        <v>144</v>
      </c>
      <c r="I56" s="46">
        <v>773.354368</v>
      </c>
      <c r="J56" s="44">
        <v>100.51924</v>
      </c>
      <c r="K56" s="45">
        <v>873.873608</v>
      </c>
      <c r="L56" s="44">
        <v>4376.074967</v>
      </c>
      <c r="M56" s="44">
        <v>733.794853</v>
      </c>
      <c r="N56" s="47">
        <v>5109.86982</v>
      </c>
      <c r="O56" s="46">
        <v>851.15925</v>
      </c>
      <c r="P56" s="44">
        <v>120.74904</v>
      </c>
      <c r="Q56" s="45">
        <v>971.90829</v>
      </c>
      <c r="R56" s="44">
        <v>4661.514911</v>
      </c>
      <c r="S56" s="44">
        <v>371.944674</v>
      </c>
      <c r="T56" s="47">
        <v>5033.459585</v>
      </c>
      <c r="U56" s="31">
        <f>+((K56/Q56)-1)*100</f>
        <v>-10.086824344301037</v>
      </c>
      <c r="V56" s="42">
        <f>+((N56/T56)-1)*100</f>
        <v>1.518046061752587</v>
      </c>
    </row>
    <row r="57" spans="1:22" ht="15">
      <c r="A57" s="40" t="s">
        <v>9</v>
      </c>
      <c r="B57" s="10" t="s">
        <v>40</v>
      </c>
      <c r="C57" s="10" t="s">
        <v>31</v>
      </c>
      <c r="D57" s="10" t="s">
        <v>175</v>
      </c>
      <c r="E57" s="10" t="s">
        <v>177</v>
      </c>
      <c r="F57" s="10" t="s">
        <v>178</v>
      </c>
      <c r="G57" s="10" t="s">
        <v>179</v>
      </c>
      <c r="H57" s="17" t="s">
        <v>177</v>
      </c>
      <c r="I57" s="46">
        <v>591.404558</v>
      </c>
      <c r="J57" s="44">
        <v>41.183497</v>
      </c>
      <c r="K57" s="45">
        <v>632.588055</v>
      </c>
      <c r="L57" s="44">
        <v>3920.315884</v>
      </c>
      <c r="M57" s="44">
        <v>339.040765</v>
      </c>
      <c r="N57" s="47">
        <v>4259.356649</v>
      </c>
      <c r="O57" s="46">
        <v>819.479785</v>
      </c>
      <c r="P57" s="44">
        <v>62.685133</v>
      </c>
      <c r="Q57" s="45">
        <v>882.164918</v>
      </c>
      <c r="R57" s="44">
        <v>5036.221341</v>
      </c>
      <c r="S57" s="44">
        <v>359.802196</v>
      </c>
      <c r="T57" s="47">
        <v>5396.023537</v>
      </c>
      <c r="U57" s="31">
        <f>+((K57/Q57)-1)*100</f>
        <v>-28.29140650546703</v>
      </c>
      <c r="V57" s="42">
        <f>+((N57/T57)-1)*100</f>
        <v>-21.06489862777631</v>
      </c>
    </row>
    <row r="58" spans="1:22" ht="15">
      <c r="A58" s="40" t="s">
        <v>9</v>
      </c>
      <c r="B58" s="10" t="s">
        <v>40</v>
      </c>
      <c r="C58" s="10" t="s">
        <v>31</v>
      </c>
      <c r="D58" s="10" t="s">
        <v>180</v>
      </c>
      <c r="E58" s="10" t="s">
        <v>181</v>
      </c>
      <c r="F58" s="10" t="s">
        <v>72</v>
      </c>
      <c r="G58" s="10" t="s">
        <v>73</v>
      </c>
      <c r="H58" s="17" t="s">
        <v>87</v>
      </c>
      <c r="I58" s="46">
        <v>539.270441</v>
      </c>
      <c r="J58" s="44">
        <v>71.390411</v>
      </c>
      <c r="K58" s="45">
        <v>610.660852</v>
      </c>
      <c r="L58" s="44">
        <v>2375.521078</v>
      </c>
      <c r="M58" s="44">
        <v>338.164501</v>
      </c>
      <c r="N58" s="47">
        <v>2713.68558</v>
      </c>
      <c r="O58" s="46">
        <v>299.520582</v>
      </c>
      <c r="P58" s="44">
        <v>32.841258</v>
      </c>
      <c r="Q58" s="45">
        <v>332.36184</v>
      </c>
      <c r="R58" s="44">
        <v>1973.119962</v>
      </c>
      <c r="S58" s="44">
        <v>185.230354</v>
      </c>
      <c r="T58" s="47">
        <v>2158.350316</v>
      </c>
      <c r="U58" s="31">
        <f>+((K58/Q58)-1)*100</f>
        <v>83.73374392198576</v>
      </c>
      <c r="V58" s="42">
        <f>+((N58/T58)-1)*100</f>
        <v>25.72961673011378</v>
      </c>
    </row>
    <row r="59" spans="1:22" ht="15">
      <c r="A59" s="40" t="s">
        <v>9</v>
      </c>
      <c r="B59" s="10" t="s">
        <v>40</v>
      </c>
      <c r="C59" s="10" t="s">
        <v>31</v>
      </c>
      <c r="D59" s="10" t="s">
        <v>182</v>
      </c>
      <c r="E59" s="10" t="s">
        <v>183</v>
      </c>
      <c r="F59" s="10" t="s">
        <v>20</v>
      </c>
      <c r="G59" s="10" t="s">
        <v>120</v>
      </c>
      <c r="H59" s="17" t="s">
        <v>121</v>
      </c>
      <c r="I59" s="46">
        <v>1459.205534</v>
      </c>
      <c r="J59" s="44">
        <v>270.17325</v>
      </c>
      <c r="K59" s="45">
        <v>1729.378784</v>
      </c>
      <c r="L59" s="44">
        <v>7069.989688</v>
      </c>
      <c r="M59" s="44">
        <v>1975.512098</v>
      </c>
      <c r="N59" s="47">
        <v>9045.501786</v>
      </c>
      <c r="O59" s="46">
        <v>1663.830112</v>
      </c>
      <c r="P59" s="44">
        <v>257.435585</v>
      </c>
      <c r="Q59" s="45">
        <v>1921.265697</v>
      </c>
      <c r="R59" s="44">
        <v>8523.624084</v>
      </c>
      <c r="S59" s="44">
        <v>1982.602571</v>
      </c>
      <c r="T59" s="47">
        <v>10506.226655</v>
      </c>
      <c r="U59" s="31">
        <f>+((K59/Q59)-1)*100</f>
        <v>-9.987526103215494</v>
      </c>
      <c r="V59" s="42">
        <f>+((N59/T59)-1)*100</f>
        <v>-13.903420485458772</v>
      </c>
    </row>
    <row r="60" spans="1:22" ht="15">
      <c r="A60" s="40" t="s">
        <v>9</v>
      </c>
      <c r="B60" s="10" t="s">
        <v>40</v>
      </c>
      <c r="C60" s="10" t="s">
        <v>41</v>
      </c>
      <c r="D60" s="10" t="s">
        <v>184</v>
      </c>
      <c r="E60" s="10" t="s">
        <v>185</v>
      </c>
      <c r="F60" s="10" t="s">
        <v>44</v>
      </c>
      <c r="G60" s="10" t="s">
        <v>124</v>
      </c>
      <c r="H60" s="17" t="s">
        <v>185</v>
      </c>
      <c r="I60" s="46">
        <v>0</v>
      </c>
      <c r="J60" s="44">
        <v>0</v>
      </c>
      <c r="K60" s="45">
        <v>0</v>
      </c>
      <c r="L60" s="44">
        <v>0</v>
      </c>
      <c r="M60" s="44">
        <v>16.9368</v>
      </c>
      <c r="N60" s="47">
        <v>16.9368</v>
      </c>
      <c r="O60" s="46">
        <v>0</v>
      </c>
      <c r="P60" s="44">
        <v>0</v>
      </c>
      <c r="Q60" s="45">
        <v>0</v>
      </c>
      <c r="R60" s="44">
        <v>0</v>
      </c>
      <c r="S60" s="44">
        <v>0</v>
      </c>
      <c r="T60" s="47">
        <v>0</v>
      </c>
      <c r="U60" s="30" t="s">
        <v>17</v>
      </c>
      <c r="V60" s="41" t="s">
        <v>17</v>
      </c>
    </row>
    <row r="61" spans="1:22" ht="15">
      <c r="A61" s="40" t="s">
        <v>9</v>
      </c>
      <c r="B61" s="10" t="s">
        <v>40</v>
      </c>
      <c r="C61" s="10" t="s">
        <v>31</v>
      </c>
      <c r="D61" s="10" t="s">
        <v>186</v>
      </c>
      <c r="E61" s="10" t="s">
        <v>187</v>
      </c>
      <c r="F61" s="10" t="s">
        <v>64</v>
      </c>
      <c r="G61" s="10" t="s">
        <v>64</v>
      </c>
      <c r="H61" s="17" t="s">
        <v>188</v>
      </c>
      <c r="I61" s="46">
        <v>3361.5</v>
      </c>
      <c r="J61" s="44">
        <v>193.68</v>
      </c>
      <c r="K61" s="45">
        <v>3555.18</v>
      </c>
      <c r="L61" s="44">
        <v>9649.5032</v>
      </c>
      <c r="M61" s="44">
        <v>621.4041</v>
      </c>
      <c r="N61" s="47">
        <v>10270.9073</v>
      </c>
      <c r="O61" s="46">
        <v>3468.0867</v>
      </c>
      <c r="P61" s="44">
        <v>187.749</v>
      </c>
      <c r="Q61" s="45">
        <v>3655.8357</v>
      </c>
      <c r="R61" s="44">
        <v>21568.5405</v>
      </c>
      <c r="S61" s="44">
        <v>1003.7012</v>
      </c>
      <c r="T61" s="47">
        <v>22572.2417</v>
      </c>
      <c r="U61" s="31">
        <f>+((K61/Q61)-1)*100</f>
        <v>-2.753288393129927</v>
      </c>
      <c r="V61" s="42">
        <f>+((N61/T61)-1)*100</f>
        <v>-54.4976195253128</v>
      </c>
    </row>
    <row r="62" spans="1:22" ht="15">
      <c r="A62" s="40" t="s">
        <v>9</v>
      </c>
      <c r="B62" s="10" t="s">
        <v>40</v>
      </c>
      <c r="C62" s="10" t="s">
        <v>31</v>
      </c>
      <c r="D62" s="10" t="s">
        <v>189</v>
      </c>
      <c r="E62" s="10" t="s">
        <v>158</v>
      </c>
      <c r="F62" s="10" t="s">
        <v>72</v>
      </c>
      <c r="G62" s="10" t="s">
        <v>73</v>
      </c>
      <c r="H62" s="17" t="s">
        <v>73</v>
      </c>
      <c r="I62" s="46">
        <v>4668.739998</v>
      </c>
      <c r="J62" s="44">
        <v>171.211206</v>
      </c>
      <c r="K62" s="45">
        <v>4839.951204</v>
      </c>
      <c r="L62" s="44">
        <v>43929.262241</v>
      </c>
      <c r="M62" s="44">
        <v>1104.330698</v>
      </c>
      <c r="N62" s="47">
        <v>45033.59294</v>
      </c>
      <c r="O62" s="46">
        <v>6926.951957</v>
      </c>
      <c r="P62" s="44">
        <v>128.901369</v>
      </c>
      <c r="Q62" s="45">
        <v>7055.853325</v>
      </c>
      <c r="R62" s="44">
        <v>42901.094351</v>
      </c>
      <c r="S62" s="44">
        <v>746.826993</v>
      </c>
      <c r="T62" s="47">
        <v>43647.921344</v>
      </c>
      <c r="U62" s="31">
        <f>+((K62/Q62)-1)*100</f>
        <v>-31.405161345243815</v>
      </c>
      <c r="V62" s="42">
        <f>+((N62/T62)-1)*100</f>
        <v>3.1746565548429695</v>
      </c>
    </row>
    <row r="63" spans="1:22" ht="15">
      <c r="A63" s="40" t="s">
        <v>9</v>
      </c>
      <c r="B63" s="10" t="s">
        <v>40</v>
      </c>
      <c r="C63" s="10" t="s">
        <v>31</v>
      </c>
      <c r="D63" s="10" t="s">
        <v>189</v>
      </c>
      <c r="E63" s="10" t="s">
        <v>190</v>
      </c>
      <c r="F63" s="10" t="s">
        <v>72</v>
      </c>
      <c r="G63" s="10" t="s">
        <v>73</v>
      </c>
      <c r="H63" s="17" t="s">
        <v>191</v>
      </c>
      <c r="I63" s="46">
        <v>1999.650854</v>
      </c>
      <c r="J63" s="44">
        <v>64.171903</v>
      </c>
      <c r="K63" s="45">
        <v>2063.822757</v>
      </c>
      <c r="L63" s="44">
        <v>12684.362123</v>
      </c>
      <c r="M63" s="44">
        <v>470.057434</v>
      </c>
      <c r="N63" s="47">
        <v>13154.419557</v>
      </c>
      <c r="O63" s="46">
        <v>2616.003939</v>
      </c>
      <c r="P63" s="44">
        <v>103.592379</v>
      </c>
      <c r="Q63" s="45">
        <v>2719.596318</v>
      </c>
      <c r="R63" s="44">
        <v>14912.028949</v>
      </c>
      <c r="S63" s="44">
        <v>496.270853</v>
      </c>
      <c r="T63" s="47">
        <v>15408.299802</v>
      </c>
      <c r="U63" s="31">
        <f>+((K63/Q63)-1)*100</f>
        <v>-24.11290075147101</v>
      </c>
      <c r="V63" s="42">
        <f>+((N63/T63)-1)*100</f>
        <v>-14.627702432863144</v>
      </c>
    </row>
    <row r="64" spans="1:22" ht="15">
      <c r="A64" s="40" t="s">
        <v>9</v>
      </c>
      <c r="B64" s="10" t="s">
        <v>40</v>
      </c>
      <c r="C64" s="10" t="s">
        <v>31</v>
      </c>
      <c r="D64" s="10" t="s">
        <v>189</v>
      </c>
      <c r="E64" s="10" t="s">
        <v>192</v>
      </c>
      <c r="F64" s="10" t="s">
        <v>72</v>
      </c>
      <c r="G64" s="10" t="s">
        <v>73</v>
      </c>
      <c r="H64" s="17" t="s">
        <v>73</v>
      </c>
      <c r="I64" s="46">
        <v>1811.993905</v>
      </c>
      <c r="J64" s="44">
        <v>10.850688</v>
      </c>
      <c r="K64" s="45">
        <v>1822.844593</v>
      </c>
      <c r="L64" s="44">
        <v>10001.234206</v>
      </c>
      <c r="M64" s="44">
        <v>70.517871</v>
      </c>
      <c r="N64" s="47">
        <v>10071.752077</v>
      </c>
      <c r="O64" s="46">
        <v>1644.162692</v>
      </c>
      <c r="P64" s="44">
        <v>15.281915</v>
      </c>
      <c r="Q64" s="45">
        <v>1659.444607</v>
      </c>
      <c r="R64" s="44">
        <v>7542.161725</v>
      </c>
      <c r="S64" s="44">
        <v>93.79248</v>
      </c>
      <c r="T64" s="47">
        <v>7635.954205</v>
      </c>
      <c r="U64" s="31">
        <f>+((K64/Q64)-1)*100</f>
        <v>9.846667090346584</v>
      </c>
      <c r="V64" s="42">
        <f>+((N64/T64)-1)*100</f>
        <v>31.89906338627655</v>
      </c>
    </row>
    <row r="65" spans="1:22" ht="15">
      <c r="A65" s="40" t="s">
        <v>9</v>
      </c>
      <c r="B65" s="10" t="s">
        <v>40</v>
      </c>
      <c r="C65" s="10" t="s">
        <v>31</v>
      </c>
      <c r="D65" s="10" t="s">
        <v>189</v>
      </c>
      <c r="E65" s="10" t="s">
        <v>200</v>
      </c>
      <c r="F65" s="10" t="s">
        <v>72</v>
      </c>
      <c r="G65" s="10" t="s">
        <v>73</v>
      </c>
      <c r="H65" s="17" t="s">
        <v>87</v>
      </c>
      <c r="I65" s="46">
        <v>1312.405776</v>
      </c>
      <c r="J65" s="44">
        <v>30.223664</v>
      </c>
      <c r="K65" s="45">
        <v>1342.62944</v>
      </c>
      <c r="L65" s="44">
        <v>7033.837211</v>
      </c>
      <c r="M65" s="44">
        <v>181.532136</v>
      </c>
      <c r="N65" s="47">
        <v>7215.369347</v>
      </c>
      <c r="O65" s="46">
        <v>1837.729463</v>
      </c>
      <c r="P65" s="44">
        <v>72.667046</v>
      </c>
      <c r="Q65" s="45">
        <v>1910.396509</v>
      </c>
      <c r="R65" s="44">
        <v>10093.788446</v>
      </c>
      <c r="S65" s="44">
        <v>341.926483</v>
      </c>
      <c r="T65" s="47">
        <v>10435.714929</v>
      </c>
      <c r="U65" s="31">
        <f>+((K65/Q65)-1)*100</f>
        <v>-29.719854822033696</v>
      </c>
      <c r="V65" s="42">
        <f>+((N65/T65)-1)*100</f>
        <v>-30.858888000580798</v>
      </c>
    </row>
    <row r="66" spans="1:22" ht="15">
      <c r="A66" s="40" t="s">
        <v>9</v>
      </c>
      <c r="B66" s="10" t="s">
        <v>40</v>
      </c>
      <c r="C66" s="10" t="s">
        <v>31</v>
      </c>
      <c r="D66" s="10" t="s">
        <v>189</v>
      </c>
      <c r="E66" s="10" t="s">
        <v>140</v>
      </c>
      <c r="F66" s="10" t="s">
        <v>64</v>
      </c>
      <c r="G66" s="10" t="s">
        <v>64</v>
      </c>
      <c r="H66" s="17" t="s">
        <v>141</v>
      </c>
      <c r="I66" s="46">
        <v>0</v>
      </c>
      <c r="J66" s="44">
        <v>0</v>
      </c>
      <c r="K66" s="45">
        <v>0</v>
      </c>
      <c r="L66" s="44">
        <v>5819.874638</v>
      </c>
      <c r="M66" s="44">
        <v>150.601057</v>
      </c>
      <c r="N66" s="47">
        <v>5970.475695</v>
      </c>
      <c r="O66" s="46">
        <v>7388.373221</v>
      </c>
      <c r="P66" s="44">
        <v>457.612227</v>
      </c>
      <c r="Q66" s="45">
        <v>7845.985448</v>
      </c>
      <c r="R66" s="44">
        <v>46694.753789</v>
      </c>
      <c r="S66" s="44">
        <v>2426.915238</v>
      </c>
      <c r="T66" s="47">
        <v>49121.669027</v>
      </c>
      <c r="U66" s="30" t="s">
        <v>17</v>
      </c>
      <c r="V66" s="42">
        <f>+((N66/T66)-1)*100</f>
        <v>-87.84553576199072</v>
      </c>
    </row>
    <row r="67" spans="1:22" ht="15">
      <c r="A67" s="40" t="s">
        <v>9</v>
      </c>
      <c r="B67" s="10" t="s">
        <v>40</v>
      </c>
      <c r="C67" s="10" t="s">
        <v>31</v>
      </c>
      <c r="D67" s="10" t="s">
        <v>189</v>
      </c>
      <c r="E67" s="10" t="s">
        <v>196</v>
      </c>
      <c r="F67" s="10" t="s">
        <v>72</v>
      </c>
      <c r="G67" s="10" t="s">
        <v>73</v>
      </c>
      <c r="H67" s="17" t="s">
        <v>73</v>
      </c>
      <c r="I67" s="46">
        <v>2049.71449</v>
      </c>
      <c r="J67" s="44">
        <v>39.887021</v>
      </c>
      <c r="K67" s="45">
        <v>2089.601511</v>
      </c>
      <c r="L67" s="44">
        <v>2049.71449</v>
      </c>
      <c r="M67" s="44">
        <v>39.887021</v>
      </c>
      <c r="N67" s="47">
        <v>2089.601511</v>
      </c>
      <c r="O67" s="46">
        <v>0</v>
      </c>
      <c r="P67" s="44">
        <v>0</v>
      </c>
      <c r="Q67" s="45">
        <v>0</v>
      </c>
      <c r="R67" s="44">
        <v>0</v>
      </c>
      <c r="S67" s="44">
        <v>0</v>
      </c>
      <c r="T67" s="47">
        <v>0</v>
      </c>
      <c r="U67" s="30" t="s">
        <v>17</v>
      </c>
      <c r="V67" s="41" t="s">
        <v>17</v>
      </c>
    </row>
    <row r="68" spans="1:22" ht="15">
      <c r="A68" s="40" t="s">
        <v>9</v>
      </c>
      <c r="B68" s="10" t="s">
        <v>40</v>
      </c>
      <c r="C68" s="10" t="s">
        <v>31</v>
      </c>
      <c r="D68" s="10" t="s">
        <v>189</v>
      </c>
      <c r="E68" s="10" t="s">
        <v>194</v>
      </c>
      <c r="F68" s="10" t="s">
        <v>72</v>
      </c>
      <c r="G68" s="10" t="s">
        <v>73</v>
      </c>
      <c r="H68" s="17" t="s">
        <v>191</v>
      </c>
      <c r="I68" s="46">
        <v>398.853</v>
      </c>
      <c r="J68" s="44">
        <v>16.673667</v>
      </c>
      <c r="K68" s="45">
        <v>415.526667</v>
      </c>
      <c r="L68" s="44">
        <v>1946.631</v>
      </c>
      <c r="M68" s="44">
        <v>69.610908</v>
      </c>
      <c r="N68" s="47">
        <v>2016.241908</v>
      </c>
      <c r="O68" s="46">
        <v>426.5955</v>
      </c>
      <c r="P68" s="44">
        <v>8.530738</v>
      </c>
      <c r="Q68" s="45">
        <v>435.126238</v>
      </c>
      <c r="R68" s="44">
        <v>1915.8096</v>
      </c>
      <c r="S68" s="44">
        <v>39.779886</v>
      </c>
      <c r="T68" s="47">
        <v>1955.589486</v>
      </c>
      <c r="U68" s="31">
        <f>+((K68/Q68)-1)*100</f>
        <v>-4.504341335536754</v>
      </c>
      <c r="V68" s="42">
        <f>+((N68/T68)-1)*100</f>
        <v>3.1014904934910215</v>
      </c>
    </row>
    <row r="69" spans="1:22" ht="15">
      <c r="A69" s="40" t="s">
        <v>9</v>
      </c>
      <c r="B69" s="10" t="s">
        <v>40</v>
      </c>
      <c r="C69" s="10" t="s">
        <v>31</v>
      </c>
      <c r="D69" s="10" t="s">
        <v>189</v>
      </c>
      <c r="E69" s="10" t="s">
        <v>199</v>
      </c>
      <c r="F69" s="10" t="s">
        <v>72</v>
      </c>
      <c r="G69" s="10" t="s">
        <v>73</v>
      </c>
      <c r="H69" s="17" t="s">
        <v>191</v>
      </c>
      <c r="I69" s="46">
        <v>0</v>
      </c>
      <c r="J69" s="44">
        <v>0</v>
      </c>
      <c r="K69" s="45">
        <v>0</v>
      </c>
      <c r="L69" s="44">
        <v>121.31642</v>
      </c>
      <c r="M69" s="44">
        <v>4.951938</v>
      </c>
      <c r="N69" s="47">
        <v>126.268358</v>
      </c>
      <c r="O69" s="46">
        <v>0</v>
      </c>
      <c r="P69" s="44">
        <v>0</v>
      </c>
      <c r="Q69" s="45">
        <v>0</v>
      </c>
      <c r="R69" s="44">
        <v>0</v>
      </c>
      <c r="S69" s="44">
        <v>0</v>
      </c>
      <c r="T69" s="47">
        <v>0</v>
      </c>
      <c r="U69" s="30" t="s">
        <v>17</v>
      </c>
      <c r="V69" s="41" t="s">
        <v>17</v>
      </c>
    </row>
    <row r="70" spans="1:22" ht="15">
      <c r="A70" s="40" t="s">
        <v>9</v>
      </c>
      <c r="B70" s="10" t="s">
        <v>40</v>
      </c>
      <c r="C70" s="10" t="s">
        <v>31</v>
      </c>
      <c r="D70" s="10" t="s">
        <v>189</v>
      </c>
      <c r="E70" s="10" t="s">
        <v>198</v>
      </c>
      <c r="F70" s="10" t="s">
        <v>72</v>
      </c>
      <c r="G70" s="10" t="s">
        <v>73</v>
      </c>
      <c r="H70" s="17" t="s">
        <v>191</v>
      </c>
      <c r="I70" s="46">
        <v>0</v>
      </c>
      <c r="J70" s="44">
        <v>0</v>
      </c>
      <c r="K70" s="45">
        <v>0</v>
      </c>
      <c r="L70" s="44">
        <v>0</v>
      </c>
      <c r="M70" s="44">
        <v>37.502504</v>
      </c>
      <c r="N70" s="47">
        <v>37.502504</v>
      </c>
      <c r="O70" s="46">
        <v>28.88038</v>
      </c>
      <c r="P70" s="44">
        <v>0.553005</v>
      </c>
      <c r="Q70" s="45">
        <v>29.433385</v>
      </c>
      <c r="R70" s="44">
        <v>63.899525</v>
      </c>
      <c r="S70" s="44">
        <v>1.59497</v>
      </c>
      <c r="T70" s="47">
        <v>65.494495</v>
      </c>
      <c r="U70" s="30" t="s">
        <v>17</v>
      </c>
      <c r="V70" s="42">
        <f>+((N70/T70)-1)*100</f>
        <v>-42.739456193990044</v>
      </c>
    </row>
    <row r="71" spans="1:22" ht="15">
      <c r="A71" s="40" t="s">
        <v>9</v>
      </c>
      <c r="B71" s="10" t="s">
        <v>40</v>
      </c>
      <c r="C71" s="10" t="s">
        <v>31</v>
      </c>
      <c r="D71" s="10" t="s">
        <v>189</v>
      </c>
      <c r="E71" s="10" t="s">
        <v>197</v>
      </c>
      <c r="F71" s="10" t="s">
        <v>72</v>
      </c>
      <c r="G71" s="10" t="s">
        <v>73</v>
      </c>
      <c r="H71" s="17" t="s">
        <v>73</v>
      </c>
      <c r="I71" s="46">
        <v>4.25334</v>
      </c>
      <c r="J71" s="44">
        <v>0.102701</v>
      </c>
      <c r="K71" s="45">
        <v>4.356041</v>
      </c>
      <c r="L71" s="44">
        <v>4.25334</v>
      </c>
      <c r="M71" s="44">
        <v>0.102701</v>
      </c>
      <c r="N71" s="47">
        <v>4.356041</v>
      </c>
      <c r="O71" s="46">
        <v>0</v>
      </c>
      <c r="P71" s="44">
        <v>0</v>
      </c>
      <c r="Q71" s="45">
        <v>0</v>
      </c>
      <c r="R71" s="44">
        <v>0</v>
      </c>
      <c r="S71" s="44">
        <v>0</v>
      </c>
      <c r="T71" s="47">
        <v>0</v>
      </c>
      <c r="U71" s="30" t="s">
        <v>17</v>
      </c>
      <c r="V71" s="41" t="s">
        <v>17</v>
      </c>
    </row>
    <row r="72" spans="1:22" ht="15">
      <c r="A72" s="40" t="s">
        <v>9</v>
      </c>
      <c r="B72" s="10" t="s">
        <v>40</v>
      </c>
      <c r="C72" s="10" t="s">
        <v>31</v>
      </c>
      <c r="D72" s="10" t="s">
        <v>189</v>
      </c>
      <c r="E72" s="10" t="s">
        <v>193</v>
      </c>
      <c r="F72" s="10" t="s">
        <v>72</v>
      </c>
      <c r="G72" s="10" t="s">
        <v>73</v>
      </c>
      <c r="H72" s="17" t="s">
        <v>87</v>
      </c>
      <c r="I72" s="46">
        <v>0</v>
      </c>
      <c r="J72" s="44">
        <v>0</v>
      </c>
      <c r="K72" s="45">
        <v>0</v>
      </c>
      <c r="L72" s="44">
        <v>0</v>
      </c>
      <c r="M72" s="44">
        <v>0</v>
      </c>
      <c r="N72" s="47">
        <v>0</v>
      </c>
      <c r="O72" s="46">
        <v>0</v>
      </c>
      <c r="P72" s="44">
        <v>0</v>
      </c>
      <c r="Q72" s="45">
        <v>0</v>
      </c>
      <c r="R72" s="44">
        <v>3.276</v>
      </c>
      <c r="S72" s="44">
        <v>0.190408</v>
      </c>
      <c r="T72" s="47">
        <v>3.466408</v>
      </c>
      <c r="U72" s="30" t="s">
        <v>17</v>
      </c>
      <c r="V72" s="41" t="s">
        <v>17</v>
      </c>
    </row>
    <row r="73" spans="1:22" ht="15">
      <c r="A73" s="40" t="s">
        <v>9</v>
      </c>
      <c r="B73" s="10" t="s">
        <v>40</v>
      </c>
      <c r="C73" s="10" t="s">
        <v>31</v>
      </c>
      <c r="D73" s="10" t="s">
        <v>189</v>
      </c>
      <c r="E73" s="10" t="s">
        <v>195</v>
      </c>
      <c r="F73" s="10" t="s">
        <v>72</v>
      </c>
      <c r="G73" s="10" t="s">
        <v>73</v>
      </c>
      <c r="H73" s="17" t="s">
        <v>73</v>
      </c>
      <c r="I73" s="46">
        <v>0</v>
      </c>
      <c r="J73" s="44">
        <v>0</v>
      </c>
      <c r="K73" s="45">
        <v>0</v>
      </c>
      <c r="L73" s="44">
        <v>0</v>
      </c>
      <c r="M73" s="44">
        <v>0</v>
      </c>
      <c r="N73" s="47">
        <v>0</v>
      </c>
      <c r="O73" s="46">
        <v>172.2654</v>
      </c>
      <c r="P73" s="44">
        <v>4.384719</v>
      </c>
      <c r="Q73" s="45">
        <v>176.650119</v>
      </c>
      <c r="R73" s="44">
        <v>183.168</v>
      </c>
      <c r="S73" s="44">
        <v>4.650338</v>
      </c>
      <c r="T73" s="47">
        <v>187.818338</v>
      </c>
      <c r="U73" s="30" t="s">
        <v>17</v>
      </c>
      <c r="V73" s="41" t="s">
        <v>17</v>
      </c>
    </row>
    <row r="74" spans="1:22" ht="15">
      <c r="A74" s="40"/>
      <c r="B74" s="10"/>
      <c r="C74" s="10"/>
      <c r="D74" s="10"/>
      <c r="E74" s="10"/>
      <c r="F74" s="10"/>
      <c r="G74" s="10"/>
      <c r="H74" s="17"/>
      <c r="I74" s="21"/>
      <c r="J74" s="11"/>
      <c r="K74" s="12"/>
      <c r="L74" s="11"/>
      <c r="M74" s="11"/>
      <c r="N74" s="22"/>
      <c r="O74" s="21"/>
      <c r="P74" s="11"/>
      <c r="Q74" s="12"/>
      <c r="R74" s="11"/>
      <c r="S74" s="11"/>
      <c r="T74" s="22"/>
      <c r="U74" s="31"/>
      <c r="V74" s="42"/>
    </row>
    <row r="75" spans="1:24" s="5" customFormat="1" ht="20.25" customHeight="1">
      <c r="A75" s="62" t="s">
        <v>9</v>
      </c>
      <c r="B75" s="63"/>
      <c r="C75" s="63"/>
      <c r="D75" s="63"/>
      <c r="E75" s="63"/>
      <c r="F75" s="63"/>
      <c r="G75" s="63"/>
      <c r="H75" s="64"/>
      <c r="I75" s="23">
        <f aca="true" t="shared" si="0" ref="I75:T75">SUM(I6:I73)</f>
        <v>98441.36683000001</v>
      </c>
      <c r="J75" s="13">
        <f t="shared" si="0"/>
        <v>6056.990037999998</v>
      </c>
      <c r="K75" s="13">
        <f t="shared" si="0"/>
        <v>104498.356867</v>
      </c>
      <c r="L75" s="13">
        <f t="shared" si="0"/>
        <v>623953.3839210002</v>
      </c>
      <c r="M75" s="13">
        <f t="shared" si="0"/>
        <v>35068.25655500001</v>
      </c>
      <c r="N75" s="24">
        <f t="shared" si="0"/>
        <v>659021.6404789999</v>
      </c>
      <c r="O75" s="23">
        <f t="shared" si="0"/>
        <v>127103.13805099996</v>
      </c>
      <c r="P75" s="13">
        <f t="shared" si="0"/>
        <v>7853.134857999999</v>
      </c>
      <c r="Q75" s="13">
        <f t="shared" si="0"/>
        <v>134956.27290399998</v>
      </c>
      <c r="R75" s="13">
        <f t="shared" si="0"/>
        <v>711586.2503510002</v>
      </c>
      <c r="S75" s="13">
        <f t="shared" si="0"/>
        <v>39442.25521300001</v>
      </c>
      <c r="T75" s="24">
        <f t="shared" si="0"/>
        <v>751028.505562</v>
      </c>
      <c r="U75" s="32">
        <f>+((K75/Q75)-1)*100</f>
        <v>-22.568729397755348</v>
      </c>
      <c r="V75" s="43">
        <f>+((N75/T75)-1)*100</f>
        <v>-12.250782014479022</v>
      </c>
      <c r="X75" s="1"/>
    </row>
    <row r="76" spans="1:22" ht="15.75">
      <c r="A76" s="19"/>
      <c r="B76" s="8"/>
      <c r="C76" s="8"/>
      <c r="D76" s="8"/>
      <c r="E76" s="8"/>
      <c r="F76" s="8"/>
      <c r="G76" s="8"/>
      <c r="H76" s="16"/>
      <c r="I76" s="25"/>
      <c r="J76" s="14"/>
      <c r="K76" s="15"/>
      <c r="L76" s="14"/>
      <c r="M76" s="14"/>
      <c r="N76" s="26"/>
      <c r="O76" s="25"/>
      <c r="P76" s="14"/>
      <c r="Q76" s="15"/>
      <c r="R76" s="14"/>
      <c r="S76" s="14"/>
      <c r="T76" s="26"/>
      <c r="U76" s="31"/>
      <c r="V76" s="42"/>
    </row>
    <row r="77" spans="1:22" ht="15">
      <c r="A77" s="40" t="s">
        <v>21</v>
      </c>
      <c r="B77" s="10"/>
      <c r="C77" s="10" t="s">
        <v>31</v>
      </c>
      <c r="D77" s="10" t="s">
        <v>22</v>
      </c>
      <c r="E77" s="10" t="s">
        <v>24</v>
      </c>
      <c r="F77" s="10" t="s">
        <v>20</v>
      </c>
      <c r="G77" s="10" t="s">
        <v>20</v>
      </c>
      <c r="H77" s="17" t="s">
        <v>23</v>
      </c>
      <c r="I77" s="46">
        <v>26187.016359</v>
      </c>
      <c r="J77" s="44">
        <v>0</v>
      </c>
      <c r="K77" s="45">
        <v>26187.016359</v>
      </c>
      <c r="L77" s="44">
        <v>151028.01369</v>
      </c>
      <c r="M77" s="44">
        <v>0</v>
      </c>
      <c r="N77" s="47">
        <v>151028.01369</v>
      </c>
      <c r="O77" s="46">
        <v>17836.892595</v>
      </c>
      <c r="P77" s="44">
        <v>0</v>
      </c>
      <c r="Q77" s="45">
        <v>17836.892595</v>
      </c>
      <c r="R77" s="44">
        <v>87145.845345</v>
      </c>
      <c r="S77" s="44">
        <v>0</v>
      </c>
      <c r="T77" s="47">
        <v>87145.845345</v>
      </c>
      <c r="U77" s="31">
        <f>+((K77/Q77)-1)*100</f>
        <v>46.81378059281855</v>
      </c>
      <c r="V77" s="42">
        <f>+((N77/T77)-1)*100</f>
        <v>73.30489261088479</v>
      </c>
    </row>
    <row r="78" spans="1:22" ht="15.75">
      <c r="A78" s="19"/>
      <c r="B78" s="8"/>
      <c r="C78" s="8"/>
      <c r="D78" s="8"/>
      <c r="E78" s="8"/>
      <c r="F78" s="8"/>
      <c r="G78" s="8"/>
      <c r="H78" s="16"/>
      <c r="I78" s="25"/>
      <c r="J78" s="14"/>
      <c r="K78" s="15"/>
      <c r="L78" s="14"/>
      <c r="M78" s="14"/>
      <c r="N78" s="26"/>
      <c r="O78" s="25"/>
      <c r="P78" s="14"/>
      <c r="Q78" s="15"/>
      <c r="R78" s="14"/>
      <c r="S78" s="14"/>
      <c r="T78" s="26"/>
      <c r="U78" s="31"/>
      <c r="V78" s="42"/>
    </row>
    <row r="79" spans="1:22" ht="21" thickBot="1">
      <c r="A79" s="55" t="s">
        <v>18</v>
      </c>
      <c r="B79" s="56"/>
      <c r="C79" s="56"/>
      <c r="D79" s="56"/>
      <c r="E79" s="56"/>
      <c r="F79" s="56"/>
      <c r="G79" s="56"/>
      <c r="H79" s="57"/>
      <c r="I79" s="27">
        <f aca="true" t="shared" si="1" ref="I79:T79">SUM(I77:I77)</f>
        <v>26187.016359</v>
      </c>
      <c r="J79" s="28">
        <f t="shared" si="1"/>
        <v>0</v>
      </c>
      <c r="K79" s="28">
        <f t="shared" si="1"/>
        <v>26187.016359</v>
      </c>
      <c r="L79" s="28">
        <f t="shared" si="1"/>
        <v>151028.01369</v>
      </c>
      <c r="M79" s="28">
        <f t="shared" si="1"/>
        <v>0</v>
      </c>
      <c r="N79" s="29">
        <f t="shared" si="1"/>
        <v>151028.01369</v>
      </c>
      <c r="O79" s="27">
        <f t="shared" si="1"/>
        <v>17836.892595</v>
      </c>
      <c r="P79" s="28">
        <f t="shared" si="1"/>
        <v>0</v>
      </c>
      <c r="Q79" s="28">
        <f t="shared" si="1"/>
        <v>17836.892595</v>
      </c>
      <c r="R79" s="28">
        <f t="shared" si="1"/>
        <v>87145.845345</v>
      </c>
      <c r="S79" s="28">
        <f t="shared" si="1"/>
        <v>0</v>
      </c>
      <c r="T79" s="29">
        <f t="shared" si="1"/>
        <v>87145.845345</v>
      </c>
      <c r="U79" s="32">
        <f>+((K79/Q79)-1)*100</f>
        <v>46.81378059281855</v>
      </c>
      <c r="V79" s="43">
        <f>+((N79/T79)-1)*100</f>
        <v>73.30489261088479</v>
      </c>
    </row>
    <row r="80" spans="9:22" ht="15"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</row>
    <row r="81" spans="1:22" ht="15">
      <c r="A81" s="48" t="s">
        <v>25</v>
      </c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</row>
    <row r="82" spans="1:22" ht="15">
      <c r="A82" s="48" t="s">
        <v>26</v>
      </c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</row>
    <row r="83" spans="1:22" ht="15">
      <c r="A83" s="48" t="s">
        <v>27</v>
      </c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22" ht="15">
      <c r="A84" s="48" t="s">
        <v>28</v>
      </c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 spans="1:22" ht="15">
      <c r="A85" s="48" t="s">
        <v>29</v>
      </c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</row>
    <row r="86" spans="1:22" ht="15">
      <c r="A86" s="48" t="s">
        <v>30</v>
      </c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</row>
    <row r="87" spans="1:22" ht="15">
      <c r="A87" s="6" t="s">
        <v>19</v>
      </c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</row>
    <row r="88" spans="1:22" ht="15">
      <c r="A88" s="51" t="s">
        <v>34</v>
      </c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</row>
    <row r="89" spans="1:22" ht="15">
      <c r="A89" s="7" t="s">
        <v>32</v>
      </c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9:22" ht="15"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</row>
    <row r="91" spans="9:22" ht="15"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</row>
    <row r="92" spans="9:22" ht="15"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</row>
    <row r="93" spans="9:22" ht="15"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9:22" ht="15"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</row>
    <row r="95" spans="9:22" ht="15"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</row>
    <row r="96" spans="9:22" ht="15"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9:22" ht="15"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</row>
    <row r="98" spans="9:22" ht="15"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</row>
    <row r="99" spans="9:22" ht="15"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9:22" ht="12.75"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9:22" ht="12.75"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9:22" ht="12.75"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9:22" ht="12.75"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9:22" ht="12.75"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9:22" ht="12.75"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9:22" ht="12.75"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9:22" ht="12.75"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9:22" ht="12.75"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9:22" ht="12.75"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9:22" ht="12.75"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9:22" ht="12.75"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9:22" ht="12.75"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9:22" ht="12.75"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9:22" ht="12.75"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9:22" ht="12.75"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9:22" ht="12.75"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9:22" ht="12.75"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9:22" ht="12.75"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9:22" ht="12.75"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9:22" ht="12.75"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9:22" ht="12.75"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9:22" ht="12.75"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9:22" ht="12.75"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9:22" ht="12.75"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9:22" ht="12.75"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9:22" ht="12.75"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9:22" ht="12.75"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9:22" ht="12.75"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9:22" ht="12.75"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9:22" ht="12.75"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9:22" ht="12.75"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9:22" ht="12.75"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9:22" ht="12.75"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9:22" ht="12.75"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</sheetData>
  <sheetProtection/>
  <mergeCells count="5">
    <mergeCell ref="A79:H79"/>
    <mergeCell ref="A1:F1"/>
    <mergeCell ref="I3:N3"/>
    <mergeCell ref="O3:T3"/>
    <mergeCell ref="A75:H75"/>
  </mergeCells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2009-02-18T17:16:41Z</cp:lastPrinted>
  <dcterms:created xsi:type="dcterms:W3CDTF">2007-03-24T16:54:47Z</dcterms:created>
  <dcterms:modified xsi:type="dcterms:W3CDTF">2011-07-25T23:32:47Z</dcterms:modified>
  <cp:category/>
  <cp:version/>
  <cp:contentType/>
  <cp:contentStatus/>
</cp:coreProperties>
</file>