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<sst xmlns="http://schemas.openxmlformats.org/spreadsheetml/2006/main" count="905" uniqueCount="267">
  <si>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</si>
  <si>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</si>
  <si>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</si>
  <si>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</si>
  <si>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</si>
  <si>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</si>
  <si>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</si>
  <si>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</si>
  <si>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</si>
  <si>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</si>
  <si>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</si>
  <si>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</si>
  <si>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</si>
  <si>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</si>
  <si>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</si>
  <si>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</si>
  <si>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</si>
  <si>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</si>
  <si>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</si>
  <si>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</si>
  <si>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</si>
  <si>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</si>
  <si>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</si>
  <si>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</si>
  <si>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</si>
  <si>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</si>
  <si>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</si>
  <si>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</si>
  <si>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</si>
  <si>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</si>
  <si>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</si>
  <si>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</si>
  <si>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</si>
  <si>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</si>
  <si>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</si>
  <si>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</si>
  <si>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</si>
  <si>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</si>
  <si>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</si>
  <si>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</si>
  <si>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</si>
  <si>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</si>
  <si>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Cifras ajustadas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</si>
  <si>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</si>
  <si>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</si>
  <si>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</si>
  <si>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</si>
  <si>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</si>
  <si>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</si>
  <si>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</si>
  <si>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</si>
  <si>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</si>
  <si>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</si>
  <si>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</si>
  <si>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</si>
  <si>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</si>
  <si>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</si>
  <si>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</si>
  <si>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</si>
  <si>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</si>
  <si>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</si>
  <si>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</si>
  <si>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</si>
  <si>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</si>
  <si>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</si>
  <si>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</si>
  <si>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</si>
  <si>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</si>
  <si>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</si>
  <si>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</si>
  <si>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</si>
  <si>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</si>
  <si>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</si>
  <si>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</si>
  <si>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</si>
  <si>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</si>
  <si>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</si>
  <si>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</si>
  <si>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</si>
  <si>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</si>
  <si>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</si>
  <si>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</si>
  <si>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</si>
  <si>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</si>
  <si>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</si>
  <si>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</si>
  <si>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</si>
  <si>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</si>
  <si>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</si>
  <si>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</si>
  <si>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</si>
  <si>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</si>
  <si>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</si>
  <si>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</si>
  <si>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</si>
  <si>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</si>
  <si>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</si>
  <si>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</si>
  <si>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</si>
  <si>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</si>
  <si>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</si>
  <si>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</si>
  <si>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</si>
  <si>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</si>
  <si>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</si>
  <si>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</si>
  <si>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</si>
  <si>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</si>
  <si>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</si>
  <si>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</si>
  <si>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</si>
  <si>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</si>
  <si>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</si>
  <si>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</si>
  <si>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</si>
  <si>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</si>
  <si>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</si>
  <si>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</si>
  <si>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</si>
  <si>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</si>
  <si>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</si>
  <si>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</si>
  <si>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</si>
  <si>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</si>
  <si>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</si>
  <si>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</si>
  <si>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</si>
  <si>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</si>
  <si>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</si>
  <si>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</si>
  <si>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</si>
  <si>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</si>
  <si>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</si>
  <si>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</si>
  <si>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</si>
  <si>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SAN SALVADOR 27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</si>
  <si>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</si>
  <si>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</si>
  <si>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</si>
  <si>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</si>
  <si>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</si>
  <si>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</si>
  <si>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</si>
  <si>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</si>
  <si>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</si>
  <si>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</si>
  <si>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</si>
  <si>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</si>
  <si>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</si>
  <si>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</si>
  <si>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</si>
  <si>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</si>
  <si>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MINERA LOS QUENUALES S.A.</t>
  </si>
  <si>
    <t>ACUMULACION ISCAYCRUZ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</si>
  <si>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</si>
  <si>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</si>
  <si>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</si>
  <si>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</si>
  <si>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</si>
  <si>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</si>
  <si>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</si>
  <si>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</si>
  <si>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</si>
  <si>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</si>
  <si>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</si>
  <si>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</si>
  <si>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</si>
  <si>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</si>
  <si>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</si>
  <si>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</si>
  <si>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</si>
  <si>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</si>
  <si>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</si>
  <si>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</si>
  <si>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</si>
  <si>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</si>
  <si>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</si>
  <si>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</si>
  <si>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</si>
  <si>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</si>
  <si>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</si>
  <si>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</si>
  <si>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</si>
  <si>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</si>
  <si>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</si>
  <si>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</si>
  <si>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</si>
  <si>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</si>
  <si>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</si>
  <si>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</si>
  <si>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</si>
  <si>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</si>
  <si>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</si>
  <si>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</si>
  <si>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</si>
  <si>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</si>
  <si>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</si>
  <si>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</si>
  <si>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</si>
  <si>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</si>
  <si>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</si>
  <si>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</si>
  <si>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</si>
  <si>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MINERA YANAQUIHUA S.A.C.</t>
  </si>
  <si>
    <t>ALPACAY</t>
  </si>
  <si>
    <t>MINERIA CORPORATIVA S.A.C.</t>
  </si>
  <si>
    <t>PALMERAS VI</t>
  </si>
  <si>
    <t>OCTAVIO BERTOLERO S.A.</t>
  </si>
  <si>
    <t>ANGELA VITTORIA</t>
  </si>
  <si>
    <t>PAJUELO ESPINOZA ELADIO ELMER</t>
  </si>
  <si>
    <t>SAN JOSE DE HUAMANTANGA</t>
  </si>
  <si>
    <t>CANTA</t>
  </si>
  <si>
    <t>HUAMANTANGA</t>
  </si>
  <si>
    <t>PAN AMERICAN SILVER S.A. MINA QUIRUVILCA</t>
  </si>
  <si>
    <t>HUARON</t>
  </si>
  <si>
    <t>QUIRUVILCA</t>
  </si>
  <si>
    <t>LA LIBERTAD</t>
  </si>
  <si>
    <t>SANTIAGO DE CHUCO</t>
  </si>
  <si>
    <t>QUISPE CONDORI OSCAR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</si>
  <si>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</si>
  <si>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</si>
  <si>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</si>
  <si>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</si>
  <si>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</si>
  <si>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</si>
  <si>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</si>
  <si>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</si>
  <si>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</si>
  <si>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</si>
  <si>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</si>
  <si>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</si>
  <si>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</si>
  <si>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</si>
  <si>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</si>
  <si>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</si>
  <si>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</si>
  <si>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</si>
  <si>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</si>
  <si>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</si>
  <si>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</si>
  <si>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</si>
  <si>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</si>
  <si>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</si>
  <si>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</si>
  <si>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</si>
  <si>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</si>
  <si>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</si>
  <si>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</si>
  <si>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</si>
  <si>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</si>
  <si>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</si>
  <si>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</si>
  <si>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</si>
  <si>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</si>
  <si>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</si>
  <si>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</si>
  <si>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</si>
  <si>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CUSCO</t>
  </si>
  <si>
    <t>ESPINAR</t>
  </si>
  <si>
    <t>GRAVIMETRÍA</t>
  </si>
  <si>
    <t>PLTA. INDUSTRIAL DE OXIDOS</t>
  </si>
  <si>
    <t>TOQUEPALA 1  g)</t>
  </si>
  <si>
    <t>ANTICONA  a)</t>
  </si>
  <si>
    <t>CERRO LINDO  b)</t>
  </si>
  <si>
    <t>ACUMULACION RAURA  c)</t>
  </si>
  <si>
    <t>COBRIZA 1126  d)</t>
  </si>
  <si>
    <t>MINAS DE COBRE CHAPI  f)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</si>
</sst>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41</v>
      </c>
    </row>
    <row r="2" ht="13.5" thickBot="1">
      <c r="A2" s="55"/>
    </row>
    <row r="3" spans="1:22" ht="13.5" thickBot="1">
      <c r="A3" s="49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52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2" t="s">
        <v>12</v>
      </c>
      <c r="J4" s="30" t="s">
        <v>7</v>
      </c>
      <c r="K4" s="30" t="s">
        <v>43</v>
      </c>
      <c r="L4" s="30" t="s">
        <v>13</v>
      </c>
      <c r="M4" s="30" t="s">
        <v>8</v>
      </c>
      <c r="N4" s="53" t="s">
        <v>44</v>
      </c>
      <c r="O4" s="52" t="s">
        <v>14</v>
      </c>
      <c r="P4" s="30" t="s">
        <v>15</v>
      </c>
      <c r="Q4" s="30" t="s">
        <v>43</v>
      </c>
      <c r="R4" s="30" t="s">
        <v>16</v>
      </c>
      <c r="S4" s="30" t="s">
        <v>17</v>
      </c>
      <c r="T4" s="53" t="s">
        <v>45</v>
      </c>
      <c r="U4" s="54" t="s">
        <v>46</v>
      </c>
      <c r="V4" s="53" t="s">
        <v>47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48</v>
      </c>
      <c r="C6" s="40" t="s">
        <v>49</v>
      </c>
      <c r="D6" s="40" t="s">
        <v>50</v>
      </c>
      <c r="E6" s="40" t="s">
        <v>51</v>
      </c>
      <c r="F6" s="40" t="s">
        <v>52</v>
      </c>
      <c r="G6" s="40" t="s">
        <v>53</v>
      </c>
      <c r="H6" s="44" t="s">
        <v>54</v>
      </c>
      <c r="I6" s="45">
        <v>0</v>
      </c>
      <c r="J6" s="41">
        <v>1.431652</v>
      </c>
      <c r="K6" s="42">
        <v>1.431652</v>
      </c>
      <c r="L6" s="41">
        <v>0</v>
      </c>
      <c r="M6" s="41">
        <v>44.115476</v>
      </c>
      <c r="N6" s="46">
        <v>44.115476</v>
      </c>
      <c r="O6" s="45">
        <v>5.1756</v>
      </c>
      <c r="P6" s="41">
        <v>6.951129</v>
      </c>
      <c r="Q6" s="42">
        <v>12.126729</v>
      </c>
      <c r="R6" s="41">
        <v>32.696451</v>
      </c>
      <c r="S6" s="41">
        <v>25.805746</v>
      </c>
      <c r="T6" s="46">
        <v>58.502197</v>
      </c>
      <c r="U6" s="27">
        <f>+((K6/Q6)-1)*100</f>
        <v>-88.19424430116317</v>
      </c>
      <c r="V6" s="33">
        <f>+((N6/T6)-1)*100</f>
        <v>-24.591761912804742</v>
      </c>
    </row>
    <row r="7" spans="1:22" ht="15">
      <c r="A7" s="43" t="s">
        <v>9</v>
      </c>
      <c r="B7" s="40" t="s">
        <v>48</v>
      </c>
      <c r="C7" s="40" t="s">
        <v>49</v>
      </c>
      <c r="D7" s="40" t="s">
        <v>55</v>
      </c>
      <c r="E7" s="40" t="s">
        <v>56</v>
      </c>
      <c r="F7" s="40" t="s">
        <v>57</v>
      </c>
      <c r="G7" s="40" t="s">
        <v>58</v>
      </c>
      <c r="H7" s="44" t="s">
        <v>59</v>
      </c>
      <c r="I7" s="45">
        <v>5.449275</v>
      </c>
      <c r="J7" s="41">
        <v>0</v>
      </c>
      <c r="K7" s="42">
        <v>5.449275</v>
      </c>
      <c r="L7" s="41">
        <v>10.655931</v>
      </c>
      <c r="M7" s="41">
        <v>0</v>
      </c>
      <c r="N7" s="46">
        <v>10.655931</v>
      </c>
      <c r="O7" s="45">
        <v>5.406191</v>
      </c>
      <c r="P7" s="41">
        <v>0</v>
      </c>
      <c r="Q7" s="42">
        <v>5.406191</v>
      </c>
      <c r="R7" s="41">
        <v>11.620063</v>
      </c>
      <c r="S7" s="41">
        <v>0</v>
      </c>
      <c r="T7" s="46">
        <v>11.620063</v>
      </c>
      <c r="U7" s="27">
        <f>+((K7/Q7)-1)*100</f>
        <v>0.7969381769900474</v>
      </c>
      <c r="V7" s="33">
        <f>+((N7/T7)-1)*100</f>
        <v>-8.297132296098564</v>
      </c>
    </row>
    <row r="8" spans="1:22" ht="15">
      <c r="A8" s="43" t="s">
        <v>9</v>
      </c>
      <c r="B8" s="40" t="s">
        <v>48</v>
      </c>
      <c r="C8" s="40" t="s">
        <v>39</v>
      </c>
      <c r="D8" s="40" t="s">
        <v>60</v>
      </c>
      <c r="E8" s="40" t="s">
        <v>61</v>
      </c>
      <c r="F8" s="40" t="s">
        <v>62</v>
      </c>
      <c r="G8" s="40" t="s">
        <v>63</v>
      </c>
      <c r="H8" s="44" t="s">
        <v>64</v>
      </c>
      <c r="I8" s="45">
        <v>0</v>
      </c>
      <c r="J8" s="41">
        <v>59.333684</v>
      </c>
      <c r="K8" s="42">
        <v>59.333684</v>
      </c>
      <c r="L8" s="41">
        <v>8.164015</v>
      </c>
      <c r="M8" s="41">
        <v>134.024971</v>
      </c>
      <c r="N8" s="46">
        <v>142.188986</v>
      </c>
      <c r="O8" s="45">
        <v>17.186044</v>
      </c>
      <c r="P8" s="41">
        <v>35.221828</v>
      </c>
      <c r="Q8" s="42">
        <v>52.407872</v>
      </c>
      <c r="R8" s="41">
        <v>134.793934</v>
      </c>
      <c r="S8" s="41">
        <v>259.52143</v>
      </c>
      <c r="T8" s="46">
        <v>394.315364</v>
      </c>
      <c r="U8" s="27">
        <f>+((K8/Q8)-1)*100</f>
        <v>13.215213164923</v>
      </c>
      <c r="V8" s="33">
        <f>+((N8/T8)-1)*100</f>
        <v>-63.94028765260082</v>
      </c>
    </row>
    <row r="9" spans="1:22" ht="15">
      <c r="A9" s="43" t="s">
        <v>9</v>
      </c>
      <c r="B9" s="40" t="s">
        <v>48</v>
      </c>
      <c r="C9" s="40" t="s">
        <v>39</v>
      </c>
      <c r="D9" s="40" t="s">
        <v>65</v>
      </c>
      <c r="E9" s="40" t="s">
        <v>68</v>
      </c>
      <c r="F9" s="40" t="s">
        <v>69</v>
      </c>
      <c r="G9" s="40" t="s">
        <v>70</v>
      </c>
      <c r="H9" s="44" t="s">
        <v>71</v>
      </c>
      <c r="I9" s="45">
        <v>0</v>
      </c>
      <c r="J9" s="41">
        <v>29.388023</v>
      </c>
      <c r="K9" s="42">
        <v>29.388023</v>
      </c>
      <c r="L9" s="41">
        <v>0</v>
      </c>
      <c r="M9" s="41">
        <v>214.629924</v>
      </c>
      <c r="N9" s="46">
        <v>214.629924</v>
      </c>
      <c r="O9" s="45">
        <v>0</v>
      </c>
      <c r="P9" s="41">
        <v>22.282178</v>
      </c>
      <c r="Q9" s="42">
        <v>22.282178</v>
      </c>
      <c r="R9" s="41">
        <v>0</v>
      </c>
      <c r="S9" s="41">
        <v>160.62945</v>
      </c>
      <c r="T9" s="46">
        <v>160.62945</v>
      </c>
      <c r="U9" s="27">
        <f>+((K9/Q9)-1)*100</f>
        <v>31.89026225353735</v>
      </c>
      <c r="V9" s="33">
        <f>+((N9/T9)-1)*100</f>
        <v>33.61804077645787</v>
      </c>
    </row>
    <row r="10" spans="1:22" ht="15">
      <c r="A10" s="43" t="s">
        <v>9</v>
      </c>
      <c r="B10" s="40" t="s">
        <v>48</v>
      </c>
      <c r="C10" s="40" t="s">
        <v>39</v>
      </c>
      <c r="D10" s="40" t="s">
        <v>65</v>
      </c>
      <c r="E10" s="40" t="s">
        <v>66</v>
      </c>
      <c r="F10" s="40" t="s">
        <v>67</v>
      </c>
      <c r="G10" s="40" t="s">
        <v>66</v>
      </c>
      <c r="H10" s="44" t="s">
        <v>66</v>
      </c>
      <c r="I10" s="45">
        <v>8.985954</v>
      </c>
      <c r="J10" s="41">
        <v>0</v>
      </c>
      <c r="K10" s="42">
        <v>8.985954</v>
      </c>
      <c r="L10" s="41">
        <v>21.008401</v>
      </c>
      <c r="M10" s="41">
        <v>0</v>
      </c>
      <c r="N10" s="46">
        <v>21.008401</v>
      </c>
      <c r="O10" s="45">
        <v>3.51689</v>
      </c>
      <c r="P10" s="41">
        <v>0</v>
      </c>
      <c r="Q10" s="42">
        <v>3.51689</v>
      </c>
      <c r="R10" s="41">
        <v>7.868879</v>
      </c>
      <c r="S10" s="41">
        <v>0</v>
      </c>
      <c r="T10" s="46">
        <v>7.868879</v>
      </c>
      <c r="U10" s="38" t="s">
        <v>29</v>
      </c>
      <c r="V10" s="39" t="s">
        <v>29</v>
      </c>
    </row>
    <row r="11" spans="1:22" ht="15">
      <c r="A11" s="43" t="s">
        <v>9</v>
      </c>
      <c r="B11" s="40" t="s">
        <v>72</v>
      </c>
      <c r="C11" s="40" t="s">
        <v>39</v>
      </c>
      <c r="D11" s="40" t="s">
        <v>65</v>
      </c>
      <c r="E11" s="40" t="s">
        <v>66</v>
      </c>
      <c r="F11" s="40" t="s">
        <v>67</v>
      </c>
      <c r="G11" s="40" t="s">
        <v>66</v>
      </c>
      <c r="H11" s="44" t="s">
        <v>66</v>
      </c>
      <c r="I11" s="45">
        <v>0</v>
      </c>
      <c r="J11" s="41">
        <v>0</v>
      </c>
      <c r="K11" s="42">
        <v>0</v>
      </c>
      <c r="L11" s="41">
        <v>0</v>
      </c>
      <c r="M11" s="41">
        <v>0</v>
      </c>
      <c r="N11" s="46">
        <v>0</v>
      </c>
      <c r="O11" s="45">
        <v>0</v>
      </c>
      <c r="P11" s="41">
        <v>2.1E-05</v>
      </c>
      <c r="Q11" s="42">
        <v>2.1E-05</v>
      </c>
      <c r="R11" s="41">
        <v>0</v>
      </c>
      <c r="S11" s="41">
        <v>3E-05</v>
      </c>
      <c r="T11" s="46">
        <v>3E-05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48</v>
      </c>
      <c r="C12" s="40" t="s">
        <v>39</v>
      </c>
      <c r="D12" s="40" t="s">
        <v>73</v>
      </c>
      <c r="E12" s="40" t="s">
        <v>74</v>
      </c>
      <c r="F12" s="40" t="s">
        <v>75</v>
      </c>
      <c r="G12" s="40" t="s">
        <v>76</v>
      </c>
      <c r="H12" s="44" t="s">
        <v>77</v>
      </c>
      <c r="I12" s="45">
        <v>0</v>
      </c>
      <c r="J12" s="41">
        <v>0</v>
      </c>
      <c r="K12" s="42">
        <v>0</v>
      </c>
      <c r="L12" s="41">
        <v>0</v>
      </c>
      <c r="M12" s="41">
        <v>0</v>
      </c>
      <c r="N12" s="46">
        <v>0</v>
      </c>
      <c r="O12" s="45">
        <v>10.711873</v>
      </c>
      <c r="P12" s="41">
        <v>15.127945</v>
      </c>
      <c r="Q12" s="42">
        <v>25.839819</v>
      </c>
      <c r="R12" s="41">
        <v>43.774347</v>
      </c>
      <c r="S12" s="41">
        <v>54.903992</v>
      </c>
      <c r="T12" s="46">
        <v>98.678338</v>
      </c>
      <c r="U12" s="38" t="s">
        <v>29</v>
      </c>
      <c r="V12" s="39" t="s">
        <v>29</v>
      </c>
    </row>
    <row r="13" spans="1:22" ht="15">
      <c r="A13" s="43" t="s">
        <v>9</v>
      </c>
      <c r="B13" s="40" t="s">
        <v>48</v>
      </c>
      <c r="C13" s="40" t="s">
        <v>39</v>
      </c>
      <c r="D13" s="40" t="s">
        <v>78</v>
      </c>
      <c r="E13" s="40" t="s">
        <v>79</v>
      </c>
      <c r="F13" s="40" t="s">
        <v>52</v>
      </c>
      <c r="G13" s="40" t="s">
        <v>80</v>
      </c>
      <c r="H13" s="44" t="s">
        <v>81</v>
      </c>
      <c r="I13" s="45">
        <v>31469.13</v>
      </c>
      <c r="J13" s="41">
        <v>598.7913</v>
      </c>
      <c r="K13" s="42">
        <v>32067.9213</v>
      </c>
      <c r="L13" s="41">
        <v>176976.7158</v>
      </c>
      <c r="M13" s="41">
        <v>8766.3278</v>
      </c>
      <c r="N13" s="46">
        <v>185743.0436</v>
      </c>
      <c r="O13" s="45">
        <v>26718.9782</v>
      </c>
      <c r="P13" s="41">
        <v>1936.6462</v>
      </c>
      <c r="Q13" s="42">
        <v>28655.6244</v>
      </c>
      <c r="R13" s="41">
        <v>173305.6688</v>
      </c>
      <c r="S13" s="41">
        <v>16220.0948</v>
      </c>
      <c r="T13" s="46">
        <v>189525.7636</v>
      </c>
      <c r="U13" s="27">
        <f aca="true" t="shared" si="0" ref="U13:U19">+((K13/Q13)-1)*100</f>
        <v>11.90794816531724</v>
      </c>
      <c r="V13" s="33">
        <f aca="true" t="shared" si="1" ref="V13:V19">+((N13/T13)-1)*100</f>
        <v>-1.9958869591912287</v>
      </c>
    </row>
    <row r="14" spans="1:22" ht="15">
      <c r="A14" s="43" t="s">
        <v>9</v>
      </c>
      <c r="B14" s="40" t="s">
        <v>48</v>
      </c>
      <c r="C14" s="40" t="s">
        <v>39</v>
      </c>
      <c r="D14" s="40" t="s">
        <v>82</v>
      </c>
      <c r="E14" s="40" t="s">
        <v>84</v>
      </c>
      <c r="F14" s="40" t="s">
        <v>75</v>
      </c>
      <c r="G14" s="40" t="s">
        <v>76</v>
      </c>
      <c r="H14" s="44" t="s">
        <v>84</v>
      </c>
      <c r="I14" s="45">
        <v>71.36107</v>
      </c>
      <c r="J14" s="41">
        <v>9.363422</v>
      </c>
      <c r="K14" s="42">
        <v>80.724492</v>
      </c>
      <c r="L14" s="41">
        <v>435.01234</v>
      </c>
      <c r="M14" s="41">
        <v>66.534514</v>
      </c>
      <c r="N14" s="46">
        <v>501.546854</v>
      </c>
      <c r="O14" s="45">
        <v>60.82662</v>
      </c>
      <c r="P14" s="41">
        <v>24.234758</v>
      </c>
      <c r="Q14" s="42">
        <v>85.061378</v>
      </c>
      <c r="R14" s="41">
        <v>476.424938</v>
      </c>
      <c r="S14" s="41">
        <v>129.891878</v>
      </c>
      <c r="T14" s="46">
        <v>606.316816</v>
      </c>
      <c r="U14" s="27">
        <f t="shared" si="0"/>
        <v>-5.098537199808828</v>
      </c>
      <c r="V14" s="33">
        <f t="shared" si="1"/>
        <v>-17.2797387826367</v>
      </c>
    </row>
    <row r="15" spans="1:22" ht="15">
      <c r="A15" s="43" t="s">
        <v>9</v>
      </c>
      <c r="B15" s="40" t="s">
        <v>48</v>
      </c>
      <c r="C15" s="40" t="s">
        <v>39</v>
      </c>
      <c r="D15" s="40" t="s">
        <v>82</v>
      </c>
      <c r="E15" s="40" t="s">
        <v>262</v>
      </c>
      <c r="F15" s="40" t="s">
        <v>75</v>
      </c>
      <c r="G15" s="40" t="s">
        <v>76</v>
      </c>
      <c r="H15" s="44" t="s">
        <v>76</v>
      </c>
      <c r="I15" s="45">
        <v>58.16736</v>
      </c>
      <c r="J15" s="41">
        <v>23.570528</v>
      </c>
      <c r="K15" s="42">
        <v>81.737888</v>
      </c>
      <c r="L15" s="41">
        <v>321.522693</v>
      </c>
      <c r="M15" s="41">
        <v>150.819606</v>
      </c>
      <c r="N15" s="46">
        <v>472.342299</v>
      </c>
      <c r="O15" s="45">
        <v>43.667106</v>
      </c>
      <c r="P15" s="41">
        <v>21.278422</v>
      </c>
      <c r="Q15" s="42">
        <v>64.945528</v>
      </c>
      <c r="R15" s="41">
        <v>359.376772</v>
      </c>
      <c r="S15" s="41">
        <v>150.834183</v>
      </c>
      <c r="T15" s="46">
        <v>510.210955</v>
      </c>
      <c r="U15" s="27">
        <f t="shared" si="0"/>
        <v>25.85606818070676</v>
      </c>
      <c r="V15" s="33">
        <f t="shared" si="1"/>
        <v>-7.422156586190898</v>
      </c>
    </row>
    <row r="16" spans="1:22" ht="15">
      <c r="A16" s="43" t="s">
        <v>9</v>
      </c>
      <c r="B16" s="40" t="s">
        <v>48</v>
      </c>
      <c r="C16" s="40" t="s">
        <v>39</v>
      </c>
      <c r="D16" s="40" t="s">
        <v>82</v>
      </c>
      <c r="E16" s="40" t="s">
        <v>83</v>
      </c>
      <c r="F16" s="40" t="s">
        <v>75</v>
      </c>
      <c r="G16" s="40" t="s">
        <v>76</v>
      </c>
      <c r="H16" s="44" t="s">
        <v>76</v>
      </c>
      <c r="I16" s="45">
        <v>10.04365</v>
      </c>
      <c r="J16" s="41">
        <v>4.320794</v>
      </c>
      <c r="K16" s="42">
        <v>14.364444</v>
      </c>
      <c r="L16" s="41">
        <v>234.37384</v>
      </c>
      <c r="M16" s="41">
        <v>28.82999</v>
      </c>
      <c r="N16" s="46">
        <v>263.20383</v>
      </c>
      <c r="O16" s="45">
        <v>18.069975</v>
      </c>
      <c r="P16" s="41">
        <v>14.390999</v>
      </c>
      <c r="Q16" s="42">
        <v>32.460974</v>
      </c>
      <c r="R16" s="41">
        <v>113.969023</v>
      </c>
      <c r="S16" s="41">
        <v>79.771888</v>
      </c>
      <c r="T16" s="46">
        <v>193.740911</v>
      </c>
      <c r="U16" s="27">
        <f t="shared" si="0"/>
        <v>-55.748573656477475</v>
      </c>
      <c r="V16" s="33">
        <f t="shared" si="1"/>
        <v>35.85351108419221</v>
      </c>
    </row>
    <row r="17" spans="1:22" ht="15">
      <c r="A17" s="43" t="s">
        <v>9</v>
      </c>
      <c r="B17" s="40" t="s">
        <v>48</v>
      </c>
      <c r="C17" s="40" t="s">
        <v>39</v>
      </c>
      <c r="D17" s="40" t="s">
        <v>85</v>
      </c>
      <c r="E17" s="40" t="s">
        <v>86</v>
      </c>
      <c r="F17" s="40" t="s">
        <v>87</v>
      </c>
      <c r="G17" s="40" t="s">
        <v>87</v>
      </c>
      <c r="H17" s="44" t="s">
        <v>88</v>
      </c>
      <c r="I17" s="45">
        <v>158.406745</v>
      </c>
      <c r="J17" s="41">
        <v>107.257074</v>
      </c>
      <c r="K17" s="42">
        <v>265.663819</v>
      </c>
      <c r="L17" s="41">
        <v>1071.974825</v>
      </c>
      <c r="M17" s="41">
        <v>724.299013</v>
      </c>
      <c r="N17" s="46">
        <v>1796.273838</v>
      </c>
      <c r="O17" s="45">
        <v>129.177504</v>
      </c>
      <c r="P17" s="41">
        <v>91.892766</v>
      </c>
      <c r="Q17" s="42">
        <v>221.07027</v>
      </c>
      <c r="R17" s="41">
        <v>950.695859</v>
      </c>
      <c r="S17" s="41">
        <v>679.292787</v>
      </c>
      <c r="T17" s="46">
        <v>1629.988646</v>
      </c>
      <c r="U17" s="27">
        <f t="shared" si="0"/>
        <v>20.171662612073526</v>
      </c>
      <c r="V17" s="33">
        <f t="shared" si="1"/>
        <v>10.201616582303474</v>
      </c>
    </row>
    <row r="18" spans="1:22" ht="15">
      <c r="A18" s="43" t="s">
        <v>9</v>
      </c>
      <c r="B18" s="40" t="s">
        <v>48</v>
      </c>
      <c r="C18" s="40" t="s">
        <v>39</v>
      </c>
      <c r="D18" s="40" t="s">
        <v>89</v>
      </c>
      <c r="E18" s="40" t="s">
        <v>90</v>
      </c>
      <c r="F18" s="40" t="s">
        <v>75</v>
      </c>
      <c r="G18" s="40" t="s">
        <v>76</v>
      </c>
      <c r="H18" s="44" t="s">
        <v>76</v>
      </c>
      <c r="I18" s="45">
        <v>251.615037</v>
      </c>
      <c r="J18" s="41">
        <v>0</v>
      </c>
      <c r="K18" s="42">
        <v>251.615037</v>
      </c>
      <c r="L18" s="41">
        <v>1870.959958</v>
      </c>
      <c r="M18" s="41">
        <v>0</v>
      </c>
      <c r="N18" s="46">
        <v>1870.959958</v>
      </c>
      <c r="O18" s="45">
        <v>297.998593</v>
      </c>
      <c r="P18" s="41">
        <v>0</v>
      </c>
      <c r="Q18" s="42">
        <v>297.998593</v>
      </c>
      <c r="R18" s="41">
        <v>2054.354414</v>
      </c>
      <c r="S18" s="41">
        <v>0</v>
      </c>
      <c r="T18" s="46">
        <v>2054.354414</v>
      </c>
      <c r="U18" s="27">
        <f t="shared" si="0"/>
        <v>-15.565025167753067</v>
      </c>
      <c r="V18" s="33">
        <f t="shared" si="1"/>
        <v>-8.927108913155624</v>
      </c>
    </row>
    <row r="19" spans="1:22" ht="15">
      <c r="A19" s="43" t="s">
        <v>9</v>
      </c>
      <c r="B19" s="40" t="s">
        <v>48</v>
      </c>
      <c r="C19" s="40" t="s">
        <v>39</v>
      </c>
      <c r="D19" s="40" t="s">
        <v>91</v>
      </c>
      <c r="E19" s="40" t="s">
        <v>92</v>
      </c>
      <c r="F19" s="40" t="s">
        <v>52</v>
      </c>
      <c r="G19" s="40" t="s">
        <v>93</v>
      </c>
      <c r="H19" s="44" t="s">
        <v>94</v>
      </c>
      <c r="I19" s="45">
        <v>26.600336</v>
      </c>
      <c r="J19" s="41">
        <v>7.627221</v>
      </c>
      <c r="K19" s="42">
        <v>34.227557</v>
      </c>
      <c r="L19" s="41">
        <v>217.26099</v>
      </c>
      <c r="M19" s="41">
        <v>33.418239</v>
      </c>
      <c r="N19" s="46">
        <v>250.679229</v>
      </c>
      <c r="O19" s="45">
        <v>50.89088</v>
      </c>
      <c r="P19" s="41">
        <v>2.406467</v>
      </c>
      <c r="Q19" s="42">
        <v>53.297347</v>
      </c>
      <c r="R19" s="41">
        <v>204.989964</v>
      </c>
      <c r="S19" s="41">
        <v>35.599187</v>
      </c>
      <c r="T19" s="46">
        <v>240.589151</v>
      </c>
      <c r="U19" s="27">
        <f t="shared" si="0"/>
        <v>-35.77999858041715</v>
      </c>
      <c r="V19" s="33">
        <f t="shared" si="1"/>
        <v>4.193903988629977</v>
      </c>
    </row>
    <row r="20" spans="1:22" ht="15">
      <c r="A20" s="43" t="s">
        <v>9</v>
      </c>
      <c r="B20" s="40" t="s">
        <v>48</v>
      </c>
      <c r="C20" s="40" t="s">
        <v>39</v>
      </c>
      <c r="D20" s="40" t="s">
        <v>91</v>
      </c>
      <c r="E20" s="40" t="s">
        <v>95</v>
      </c>
      <c r="F20" s="40" t="s">
        <v>69</v>
      </c>
      <c r="G20" s="40" t="s">
        <v>69</v>
      </c>
      <c r="H20" s="44" t="s">
        <v>96</v>
      </c>
      <c r="I20" s="45">
        <v>0</v>
      </c>
      <c r="J20" s="41">
        <v>0</v>
      </c>
      <c r="K20" s="42">
        <v>0</v>
      </c>
      <c r="L20" s="41">
        <v>0</v>
      </c>
      <c r="M20" s="41">
        <v>0</v>
      </c>
      <c r="N20" s="46">
        <v>0</v>
      </c>
      <c r="O20" s="45">
        <v>0</v>
      </c>
      <c r="P20" s="41">
        <v>0</v>
      </c>
      <c r="Q20" s="42">
        <v>0</v>
      </c>
      <c r="R20" s="41">
        <v>303.6334</v>
      </c>
      <c r="S20" s="41">
        <v>163.69352</v>
      </c>
      <c r="T20" s="46">
        <v>467.32692</v>
      </c>
      <c r="U20" s="38" t="s">
        <v>29</v>
      </c>
      <c r="V20" s="39" t="s">
        <v>29</v>
      </c>
    </row>
    <row r="21" spans="1:22" ht="15">
      <c r="A21" s="43" t="s">
        <v>9</v>
      </c>
      <c r="B21" s="40" t="s">
        <v>48</v>
      </c>
      <c r="C21" s="40" t="s">
        <v>39</v>
      </c>
      <c r="D21" s="40" t="s">
        <v>97</v>
      </c>
      <c r="E21" s="40" t="s">
        <v>98</v>
      </c>
      <c r="F21" s="40" t="s">
        <v>20</v>
      </c>
      <c r="G21" s="40" t="s">
        <v>99</v>
      </c>
      <c r="H21" s="44" t="s">
        <v>100</v>
      </c>
      <c r="I21" s="45">
        <v>1146.8452</v>
      </c>
      <c r="J21" s="41">
        <v>0</v>
      </c>
      <c r="K21" s="42">
        <v>1146.8452</v>
      </c>
      <c r="L21" s="41">
        <v>7361.1958</v>
      </c>
      <c r="M21" s="41">
        <v>0</v>
      </c>
      <c r="N21" s="46">
        <v>7361.1958</v>
      </c>
      <c r="O21" s="45">
        <v>991.008</v>
      </c>
      <c r="P21" s="41">
        <v>0</v>
      </c>
      <c r="Q21" s="42">
        <v>991.008</v>
      </c>
      <c r="R21" s="41">
        <v>6370.4422</v>
      </c>
      <c r="S21" s="41">
        <v>0</v>
      </c>
      <c r="T21" s="46">
        <v>6370.4422</v>
      </c>
      <c r="U21" s="27">
        <f>+((K21/Q21)-1)*100</f>
        <v>15.725120281571892</v>
      </c>
      <c r="V21" s="33">
        <f>+((N21/T21)-1)*100</f>
        <v>15.552352080048703</v>
      </c>
    </row>
    <row r="22" spans="1:22" ht="15">
      <c r="A22" s="43" t="s">
        <v>9</v>
      </c>
      <c r="B22" s="40" t="s">
        <v>48</v>
      </c>
      <c r="C22" s="40" t="s">
        <v>39</v>
      </c>
      <c r="D22" s="40" t="s">
        <v>97</v>
      </c>
      <c r="E22" s="51" t="s">
        <v>101</v>
      </c>
      <c r="F22" s="40" t="s">
        <v>20</v>
      </c>
      <c r="G22" s="40" t="s">
        <v>99</v>
      </c>
      <c r="H22" s="44" t="s">
        <v>100</v>
      </c>
      <c r="I22" s="45">
        <v>865.0384</v>
      </c>
      <c r="J22" s="41">
        <v>0</v>
      </c>
      <c r="K22" s="42">
        <v>865.0384</v>
      </c>
      <c r="L22" s="41">
        <v>6350.7507</v>
      </c>
      <c r="M22" s="41">
        <v>0</v>
      </c>
      <c r="N22" s="46">
        <v>6350.7507</v>
      </c>
      <c r="O22" s="45">
        <v>1073.592</v>
      </c>
      <c r="P22" s="41">
        <v>0</v>
      </c>
      <c r="Q22" s="42">
        <v>1073.592</v>
      </c>
      <c r="R22" s="41">
        <v>6859.2611</v>
      </c>
      <c r="S22" s="41">
        <v>0</v>
      </c>
      <c r="T22" s="46">
        <v>6859.2611</v>
      </c>
      <c r="U22" s="27">
        <f>+((K22/Q22)-1)*100</f>
        <v>-19.425778135455563</v>
      </c>
      <c r="V22" s="33">
        <f>+((N22/T22)-1)*100</f>
        <v>-7.4134865634434055</v>
      </c>
    </row>
    <row r="23" spans="1:22" ht="15">
      <c r="A23" s="43" t="s">
        <v>9</v>
      </c>
      <c r="B23" s="40" t="s">
        <v>48</v>
      </c>
      <c r="C23" s="40" t="s">
        <v>39</v>
      </c>
      <c r="D23" s="40" t="s">
        <v>102</v>
      </c>
      <c r="E23" s="51" t="s">
        <v>263</v>
      </c>
      <c r="F23" s="40" t="s">
        <v>103</v>
      </c>
      <c r="G23" s="40" t="s">
        <v>104</v>
      </c>
      <c r="H23" s="44" t="s">
        <v>105</v>
      </c>
      <c r="I23" s="45">
        <v>1656.17434</v>
      </c>
      <c r="J23" s="41">
        <v>191.59674</v>
      </c>
      <c r="K23" s="42">
        <v>1847.77108</v>
      </c>
      <c r="L23" s="41">
        <v>11834.777989</v>
      </c>
      <c r="M23" s="41">
        <v>1089.873781</v>
      </c>
      <c r="N23" s="46">
        <v>12924.65177</v>
      </c>
      <c r="O23" s="45">
        <v>1342.988764</v>
      </c>
      <c r="P23" s="41">
        <v>182.778434</v>
      </c>
      <c r="Q23" s="42">
        <v>1525.767198</v>
      </c>
      <c r="R23" s="41">
        <v>9905.886971</v>
      </c>
      <c r="S23" s="41">
        <v>1120.53635</v>
      </c>
      <c r="T23" s="46">
        <v>11026.423321</v>
      </c>
      <c r="U23" s="27">
        <f>+((K23/Q23)-1)*100</f>
        <v>21.104391444650794</v>
      </c>
      <c r="V23" s="33">
        <f>+((N23/T23)-1)*100</f>
        <v>17.215269119813257</v>
      </c>
    </row>
    <row r="24" spans="1:22" ht="15">
      <c r="A24" s="43" t="s">
        <v>9</v>
      </c>
      <c r="B24" s="40" t="s">
        <v>48</v>
      </c>
      <c r="C24" s="40" t="s">
        <v>39</v>
      </c>
      <c r="D24" s="40" t="s">
        <v>102</v>
      </c>
      <c r="E24" s="51" t="s">
        <v>106</v>
      </c>
      <c r="F24" s="40" t="s">
        <v>87</v>
      </c>
      <c r="G24" s="40" t="s">
        <v>87</v>
      </c>
      <c r="H24" s="44" t="s">
        <v>107</v>
      </c>
      <c r="I24" s="45">
        <v>271.1408</v>
      </c>
      <c r="J24" s="41">
        <v>90.8874</v>
      </c>
      <c r="K24" s="42">
        <v>362.0282</v>
      </c>
      <c r="L24" s="41">
        <v>1598.0332</v>
      </c>
      <c r="M24" s="41">
        <v>594.2269</v>
      </c>
      <c r="N24" s="46">
        <v>2192.2601</v>
      </c>
      <c r="O24" s="45">
        <v>204.288552</v>
      </c>
      <c r="P24" s="41">
        <v>92.506183</v>
      </c>
      <c r="Q24" s="42">
        <v>296.794735</v>
      </c>
      <c r="R24" s="41">
        <v>1509.659452</v>
      </c>
      <c r="S24" s="41">
        <v>674.915983</v>
      </c>
      <c r="T24" s="46">
        <v>2184.575435</v>
      </c>
      <c r="U24" s="27">
        <f>+((K24/Q24)-1)*100</f>
        <v>21.979320152023597</v>
      </c>
      <c r="V24" s="33">
        <f>+((N24/T24)-1)*100</f>
        <v>0.35176926723978763</v>
      </c>
    </row>
    <row r="25" spans="1:22" ht="15">
      <c r="A25" s="43" t="s">
        <v>9</v>
      </c>
      <c r="B25" s="40" t="s">
        <v>48</v>
      </c>
      <c r="C25" s="40" t="s">
        <v>39</v>
      </c>
      <c r="D25" s="40" t="s">
        <v>108</v>
      </c>
      <c r="E25" s="51" t="s">
        <v>264</v>
      </c>
      <c r="F25" s="40" t="s">
        <v>57</v>
      </c>
      <c r="G25" s="40" t="s">
        <v>109</v>
      </c>
      <c r="H25" s="44" t="s">
        <v>110</v>
      </c>
      <c r="I25" s="45">
        <v>287.67072</v>
      </c>
      <c r="J25" s="41">
        <v>87.72483</v>
      </c>
      <c r="K25" s="42">
        <v>375.39555</v>
      </c>
      <c r="L25" s="41">
        <v>1775.64464</v>
      </c>
      <c r="M25" s="41">
        <v>485.3921</v>
      </c>
      <c r="N25" s="46">
        <v>2261.03674</v>
      </c>
      <c r="O25" s="45">
        <v>225.99745</v>
      </c>
      <c r="P25" s="41">
        <v>77.96357</v>
      </c>
      <c r="Q25" s="42">
        <v>303.96102</v>
      </c>
      <c r="R25" s="41">
        <v>1427.73831</v>
      </c>
      <c r="S25" s="41">
        <v>566.1677</v>
      </c>
      <c r="T25" s="46">
        <v>1993.90601</v>
      </c>
      <c r="U25" s="27">
        <f>+((K25/Q25)-1)*100</f>
        <v>23.501214070146226</v>
      </c>
      <c r="V25" s="33">
        <f>+((N25/T25)-1)*100</f>
        <v>13.397358183398023</v>
      </c>
    </row>
    <row r="26" spans="1:22" ht="15">
      <c r="A26" s="43" t="s">
        <v>9</v>
      </c>
      <c r="B26" s="40" t="s">
        <v>48</v>
      </c>
      <c r="C26" s="40" t="s">
        <v>39</v>
      </c>
      <c r="D26" s="40" t="s">
        <v>111</v>
      </c>
      <c r="E26" s="40" t="s">
        <v>112</v>
      </c>
      <c r="F26" s="40" t="s">
        <v>20</v>
      </c>
      <c r="G26" s="40" t="s">
        <v>113</v>
      </c>
      <c r="H26" s="44" t="s">
        <v>114</v>
      </c>
      <c r="I26" s="45">
        <v>0</v>
      </c>
      <c r="J26" s="41">
        <v>15.67237</v>
      </c>
      <c r="K26" s="42">
        <v>15.67237</v>
      </c>
      <c r="L26" s="41">
        <v>0</v>
      </c>
      <c r="M26" s="41">
        <v>97.129854</v>
      </c>
      <c r="N26" s="46">
        <v>97.129854</v>
      </c>
      <c r="O26" s="45">
        <v>0</v>
      </c>
      <c r="P26" s="41">
        <v>0</v>
      </c>
      <c r="Q26" s="42">
        <v>0</v>
      </c>
      <c r="R26" s="41">
        <v>0</v>
      </c>
      <c r="S26" s="41">
        <v>0</v>
      </c>
      <c r="T26" s="46">
        <v>0</v>
      </c>
      <c r="U26" s="38" t="s">
        <v>29</v>
      </c>
      <c r="V26" s="39" t="s">
        <v>29</v>
      </c>
    </row>
    <row r="27" spans="1:22" ht="15">
      <c r="A27" s="43" t="s">
        <v>9</v>
      </c>
      <c r="B27" s="40" t="s">
        <v>48</v>
      </c>
      <c r="C27" s="40" t="s">
        <v>39</v>
      </c>
      <c r="D27" s="40" t="s">
        <v>115</v>
      </c>
      <c r="E27" s="40" t="s">
        <v>116</v>
      </c>
      <c r="F27" s="40" t="s">
        <v>117</v>
      </c>
      <c r="G27" s="40" t="s">
        <v>118</v>
      </c>
      <c r="H27" s="44" t="s">
        <v>118</v>
      </c>
      <c r="I27" s="45">
        <v>9.428773</v>
      </c>
      <c r="J27" s="41">
        <v>0</v>
      </c>
      <c r="K27" s="42">
        <v>9.428773</v>
      </c>
      <c r="L27" s="41">
        <v>9.428773</v>
      </c>
      <c r="M27" s="41">
        <v>0</v>
      </c>
      <c r="N27" s="46">
        <v>9.428773</v>
      </c>
      <c r="O27" s="45">
        <v>0</v>
      </c>
      <c r="P27" s="41">
        <v>0</v>
      </c>
      <c r="Q27" s="42">
        <v>0</v>
      </c>
      <c r="R27" s="41">
        <v>0</v>
      </c>
      <c r="S27" s="41">
        <v>0</v>
      </c>
      <c r="T27" s="46">
        <v>0</v>
      </c>
      <c r="U27" s="38" t="s">
        <v>29</v>
      </c>
      <c r="V27" s="39" t="s">
        <v>29</v>
      </c>
    </row>
    <row r="28" spans="1:22" ht="15">
      <c r="A28" s="43" t="s">
        <v>9</v>
      </c>
      <c r="B28" s="40" t="s">
        <v>72</v>
      </c>
      <c r="C28" s="40" t="s">
        <v>39</v>
      </c>
      <c r="D28" s="40" t="s">
        <v>115</v>
      </c>
      <c r="E28" s="40" t="s">
        <v>116</v>
      </c>
      <c r="F28" s="40" t="s">
        <v>117</v>
      </c>
      <c r="G28" s="40" t="s">
        <v>118</v>
      </c>
      <c r="H28" s="44" t="s">
        <v>118</v>
      </c>
      <c r="I28" s="45">
        <v>7.851012</v>
      </c>
      <c r="J28" s="41">
        <v>0</v>
      </c>
      <c r="K28" s="42">
        <v>7.851012</v>
      </c>
      <c r="L28" s="41">
        <v>7.851012</v>
      </c>
      <c r="M28" s="41">
        <v>0</v>
      </c>
      <c r="N28" s="46">
        <v>7.851012</v>
      </c>
      <c r="O28" s="45">
        <v>0</v>
      </c>
      <c r="P28" s="41">
        <v>0</v>
      </c>
      <c r="Q28" s="42">
        <v>0</v>
      </c>
      <c r="R28" s="41">
        <v>0</v>
      </c>
      <c r="S28" s="41">
        <v>0</v>
      </c>
      <c r="T28" s="46">
        <v>0</v>
      </c>
      <c r="U28" s="38" t="s">
        <v>29</v>
      </c>
      <c r="V28" s="39" t="s">
        <v>29</v>
      </c>
    </row>
    <row r="29" spans="1:22" ht="15">
      <c r="A29" s="43" t="s">
        <v>9</v>
      </c>
      <c r="B29" s="40" t="s">
        <v>48</v>
      </c>
      <c r="C29" s="40" t="s">
        <v>39</v>
      </c>
      <c r="D29" s="40" t="s">
        <v>119</v>
      </c>
      <c r="E29" s="40" t="s">
        <v>120</v>
      </c>
      <c r="F29" s="40" t="s">
        <v>20</v>
      </c>
      <c r="G29" s="40" t="s">
        <v>121</v>
      </c>
      <c r="H29" s="44" t="s">
        <v>122</v>
      </c>
      <c r="I29" s="45">
        <v>32.585152</v>
      </c>
      <c r="J29" s="41">
        <v>14.170004</v>
      </c>
      <c r="K29" s="42">
        <v>46.755156</v>
      </c>
      <c r="L29" s="41">
        <v>91.367276</v>
      </c>
      <c r="M29" s="41">
        <v>88.803608</v>
      </c>
      <c r="N29" s="46">
        <v>180.170884</v>
      </c>
      <c r="O29" s="45">
        <v>30.381936</v>
      </c>
      <c r="P29" s="41">
        <v>21.566232</v>
      </c>
      <c r="Q29" s="42">
        <v>51.948168</v>
      </c>
      <c r="R29" s="41">
        <v>320.39732</v>
      </c>
      <c r="S29" s="41">
        <v>135.867724</v>
      </c>
      <c r="T29" s="46">
        <v>456.265044</v>
      </c>
      <c r="U29" s="27">
        <f>+((K29/Q29)-1)*100</f>
        <v>-9.996525767761444</v>
      </c>
      <c r="V29" s="33">
        <f>+((N29/T29)-1)*100</f>
        <v>-60.511793228674335</v>
      </c>
    </row>
    <row r="30" spans="1:22" ht="15">
      <c r="A30" s="43" t="s">
        <v>9</v>
      </c>
      <c r="B30" s="40" t="s">
        <v>48</v>
      </c>
      <c r="C30" s="40" t="s">
        <v>39</v>
      </c>
      <c r="D30" s="40" t="s">
        <v>123</v>
      </c>
      <c r="E30" s="40" t="s">
        <v>129</v>
      </c>
      <c r="F30" s="40" t="s">
        <v>52</v>
      </c>
      <c r="G30" s="40" t="s">
        <v>125</v>
      </c>
      <c r="H30" s="44" t="s">
        <v>128</v>
      </c>
      <c r="I30" s="45">
        <v>41.2236</v>
      </c>
      <c r="J30" s="41">
        <v>92.3202</v>
      </c>
      <c r="K30" s="42">
        <v>133.5438</v>
      </c>
      <c r="L30" s="41">
        <v>506.4628</v>
      </c>
      <c r="M30" s="41">
        <v>604.6093</v>
      </c>
      <c r="N30" s="46">
        <v>1111.0721</v>
      </c>
      <c r="O30" s="45">
        <v>112.229</v>
      </c>
      <c r="P30" s="41">
        <v>102.4869</v>
      </c>
      <c r="Q30" s="42">
        <v>214.7159</v>
      </c>
      <c r="R30" s="41">
        <v>653.8507</v>
      </c>
      <c r="S30" s="41">
        <v>747.5169</v>
      </c>
      <c r="T30" s="46">
        <v>1401.3676</v>
      </c>
      <c r="U30" s="27">
        <f>+((K30/Q30)-1)*100</f>
        <v>-37.804419700636984</v>
      </c>
      <c r="V30" s="33">
        <f>+((N30/T30)-1)*100</f>
        <v>-20.71515710795654</v>
      </c>
    </row>
    <row r="31" spans="1:22" ht="15">
      <c r="A31" s="43" t="s">
        <v>9</v>
      </c>
      <c r="B31" s="40" t="s">
        <v>48</v>
      </c>
      <c r="C31" s="40" t="s">
        <v>39</v>
      </c>
      <c r="D31" s="40" t="s">
        <v>123</v>
      </c>
      <c r="E31" s="40" t="s">
        <v>124</v>
      </c>
      <c r="F31" s="40" t="s">
        <v>52</v>
      </c>
      <c r="G31" s="40" t="s">
        <v>125</v>
      </c>
      <c r="H31" s="44" t="s">
        <v>126</v>
      </c>
      <c r="I31" s="45">
        <v>7.9116</v>
      </c>
      <c r="J31" s="41">
        <v>40.9922</v>
      </c>
      <c r="K31" s="42">
        <v>48.9038</v>
      </c>
      <c r="L31" s="41">
        <v>105.1213</v>
      </c>
      <c r="M31" s="41">
        <v>287.6452</v>
      </c>
      <c r="N31" s="46">
        <v>392.7665</v>
      </c>
      <c r="O31" s="45">
        <v>16.4294</v>
      </c>
      <c r="P31" s="41">
        <v>33.6498</v>
      </c>
      <c r="Q31" s="42">
        <v>50.0792</v>
      </c>
      <c r="R31" s="41">
        <v>77.426</v>
      </c>
      <c r="S31" s="41">
        <v>266.4412</v>
      </c>
      <c r="T31" s="46">
        <v>343.8672</v>
      </c>
      <c r="U31" s="27">
        <f>+((K31/Q31)-1)*100</f>
        <v>-2.3470822217607323</v>
      </c>
      <c r="V31" s="33">
        <f>+((N31/T31)-1)*100</f>
        <v>14.220402527487352</v>
      </c>
    </row>
    <row r="32" spans="1:22" ht="15">
      <c r="A32" s="43" t="s">
        <v>9</v>
      </c>
      <c r="B32" s="40" t="s">
        <v>48</v>
      </c>
      <c r="C32" s="40" t="s">
        <v>39</v>
      </c>
      <c r="D32" s="40" t="s">
        <v>123</v>
      </c>
      <c r="E32" s="40" t="s">
        <v>127</v>
      </c>
      <c r="F32" s="40" t="s">
        <v>52</v>
      </c>
      <c r="G32" s="40" t="s">
        <v>125</v>
      </c>
      <c r="H32" s="44" t="s">
        <v>128</v>
      </c>
      <c r="I32" s="45">
        <v>2.9148</v>
      </c>
      <c r="J32" s="41">
        <v>6.599</v>
      </c>
      <c r="K32" s="42">
        <v>9.5138</v>
      </c>
      <c r="L32" s="41">
        <v>18.547</v>
      </c>
      <c r="M32" s="41">
        <v>23.0729</v>
      </c>
      <c r="N32" s="46">
        <v>41.6199</v>
      </c>
      <c r="O32" s="45">
        <v>7.1734</v>
      </c>
      <c r="P32" s="41">
        <v>6.5379</v>
      </c>
      <c r="Q32" s="42">
        <v>13.7113</v>
      </c>
      <c r="R32" s="41">
        <v>46.9447</v>
      </c>
      <c r="S32" s="41">
        <v>47.914</v>
      </c>
      <c r="T32" s="46">
        <v>94.8587</v>
      </c>
      <c r="U32" s="27">
        <f>+((K32/Q32)-1)*100</f>
        <v>-30.61343563338268</v>
      </c>
      <c r="V32" s="33">
        <f>+((N32/T32)-1)*100</f>
        <v>-56.12431964595761</v>
      </c>
    </row>
    <row r="33" spans="1:22" ht="15">
      <c r="A33" s="43" t="s">
        <v>9</v>
      </c>
      <c r="B33" s="40" t="s">
        <v>48</v>
      </c>
      <c r="C33" s="40" t="s">
        <v>39</v>
      </c>
      <c r="D33" s="40" t="s">
        <v>130</v>
      </c>
      <c r="E33" s="51" t="s">
        <v>135</v>
      </c>
      <c r="F33" s="40" t="s">
        <v>132</v>
      </c>
      <c r="G33" s="40" t="s">
        <v>133</v>
      </c>
      <c r="H33" s="44" t="s">
        <v>136</v>
      </c>
      <c r="I33" s="45">
        <v>0</v>
      </c>
      <c r="J33" s="41">
        <v>0</v>
      </c>
      <c r="K33" s="42">
        <v>0</v>
      </c>
      <c r="L33" s="41">
        <v>566.610737</v>
      </c>
      <c r="M33" s="41">
        <v>0</v>
      </c>
      <c r="N33" s="46">
        <v>566.610737</v>
      </c>
      <c r="O33" s="45">
        <v>0</v>
      </c>
      <c r="P33" s="41">
        <v>0</v>
      </c>
      <c r="Q33" s="42">
        <v>0</v>
      </c>
      <c r="R33" s="41">
        <v>0</v>
      </c>
      <c r="S33" s="41">
        <v>0</v>
      </c>
      <c r="T33" s="46">
        <v>0</v>
      </c>
      <c r="U33" s="38" t="s">
        <v>29</v>
      </c>
      <c r="V33" s="39" t="s">
        <v>29</v>
      </c>
    </row>
    <row r="34" spans="1:22" ht="15">
      <c r="A34" s="43" t="s">
        <v>9</v>
      </c>
      <c r="B34" s="40" t="s">
        <v>48</v>
      </c>
      <c r="C34" s="40" t="s">
        <v>39</v>
      </c>
      <c r="D34" s="40" t="s">
        <v>130</v>
      </c>
      <c r="E34" s="40" t="s">
        <v>137</v>
      </c>
      <c r="F34" s="40" t="s">
        <v>132</v>
      </c>
      <c r="G34" s="40" t="s">
        <v>133</v>
      </c>
      <c r="H34" s="44" t="s">
        <v>136</v>
      </c>
      <c r="I34" s="45">
        <v>181.217012</v>
      </c>
      <c r="J34" s="41">
        <v>0</v>
      </c>
      <c r="K34" s="42">
        <v>181.217012</v>
      </c>
      <c r="L34" s="41">
        <v>379.75016</v>
      </c>
      <c r="M34" s="41">
        <v>0</v>
      </c>
      <c r="N34" s="46">
        <v>379.75016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</row>
    <row r="35" spans="1:22" ht="15">
      <c r="A35" s="43" t="s">
        <v>9</v>
      </c>
      <c r="B35" s="40" t="s">
        <v>48</v>
      </c>
      <c r="C35" s="40" t="s">
        <v>39</v>
      </c>
      <c r="D35" s="40" t="s">
        <v>130</v>
      </c>
      <c r="E35" s="40" t="s">
        <v>131</v>
      </c>
      <c r="F35" s="40" t="s">
        <v>132</v>
      </c>
      <c r="G35" s="40" t="s">
        <v>133</v>
      </c>
      <c r="H35" s="44" t="s">
        <v>134</v>
      </c>
      <c r="I35" s="45">
        <v>0</v>
      </c>
      <c r="J35" s="41">
        <v>0</v>
      </c>
      <c r="K35" s="42">
        <v>0</v>
      </c>
      <c r="L35" s="41">
        <v>0</v>
      </c>
      <c r="M35" s="41">
        <v>0</v>
      </c>
      <c r="N35" s="46">
        <v>0</v>
      </c>
      <c r="O35" s="45">
        <v>0</v>
      </c>
      <c r="P35" s="41">
        <v>0</v>
      </c>
      <c r="Q35" s="42">
        <v>0</v>
      </c>
      <c r="R35" s="41">
        <v>21.0528</v>
      </c>
      <c r="S35" s="41">
        <v>0</v>
      </c>
      <c r="T35" s="46">
        <v>21.0528</v>
      </c>
      <c r="U35" s="38" t="s">
        <v>29</v>
      </c>
      <c r="V35" s="39" t="s">
        <v>29</v>
      </c>
    </row>
    <row r="36" spans="1:23" s="6" customFormat="1" ht="15">
      <c r="A36" s="43" t="s">
        <v>9</v>
      </c>
      <c r="B36" s="40" t="s">
        <v>48</v>
      </c>
      <c r="C36" s="40" t="s">
        <v>39</v>
      </c>
      <c r="D36" s="40" t="s">
        <v>138</v>
      </c>
      <c r="E36" s="51" t="s">
        <v>265</v>
      </c>
      <c r="F36" s="40" t="s">
        <v>69</v>
      </c>
      <c r="G36" s="40" t="s">
        <v>139</v>
      </c>
      <c r="H36" s="44" t="s">
        <v>140</v>
      </c>
      <c r="I36" s="45">
        <v>1670.540292</v>
      </c>
      <c r="J36" s="41">
        <v>0</v>
      </c>
      <c r="K36" s="42">
        <v>1670.540292</v>
      </c>
      <c r="L36" s="41">
        <v>11161.94056</v>
      </c>
      <c r="M36" s="41">
        <v>0</v>
      </c>
      <c r="N36" s="46">
        <v>11161.94056</v>
      </c>
      <c r="O36" s="45">
        <v>1859.992878</v>
      </c>
      <c r="P36" s="41">
        <v>0</v>
      </c>
      <c r="Q36" s="42">
        <v>1859.992878</v>
      </c>
      <c r="R36" s="41">
        <v>11065.349994</v>
      </c>
      <c r="S36" s="41">
        <v>0</v>
      </c>
      <c r="T36" s="46">
        <v>11065.349994</v>
      </c>
      <c r="U36" s="27">
        <f>+((K36/Q36)-1)*100</f>
        <v>-10.185661904453813</v>
      </c>
      <c r="V36" s="33">
        <f>+((N36/T36)-1)*100</f>
        <v>0.8729101750272195</v>
      </c>
      <c r="W36" s="1"/>
    </row>
    <row r="37" spans="1:22" ht="15">
      <c r="A37" s="43" t="s">
        <v>9</v>
      </c>
      <c r="B37" s="40" t="s">
        <v>48</v>
      </c>
      <c r="C37" s="40" t="s">
        <v>39</v>
      </c>
      <c r="D37" s="40" t="s">
        <v>141</v>
      </c>
      <c r="E37" s="40" t="s">
        <v>142</v>
      </c>
      <c r="F37" s="40" t="s">
        <v>87</v>
      </c>
      <c r="G37" s="40" t="s">
        <v>87</v>
      </c>
      <c r="H37" s="44" t="s">
        <v>143</v>
      </c>
      <c r="I37" s="45">
        <v>0</v>
      </c>
      <c r="J37" s="41">
        <v>17.225508</v>
      </c>
      <c r="K37" s="42">
        <v>17.225508</v>
      </c>
      <c r="L37" s="41">
        <v>0</v>
      </c>
      <c r="M37" s="41">
        <v>110.404638</v>
      </c>
      <c r="N37" s="46">
        <v>110.404638</v>
      </c>
      <c r="O37" s="45">
        <v>0</v>
      </c>
      <c r="P37" s="41">
        <v>0</v>
      </c>
      <c r="Q37" s="42">
        <v>0</v>
      </c>
      <c r="R37" s="41">
        <v>0</v>
      </c>
      <c r="S37" s="41">
        <v>0</v>
      </c>
      <c r="T37" s="46">
        <v>0</v>
      </c>
      <c r="U37" s="38" t="s">
        <v>29</v>
      </c>
      <c r="V37" s="39" t="s">
        <v>29</v>
      </c>
    </row>
    <row r="38" spans="1:22" ht="15">
      <c r="A38" s="43" t="s">
        <v>9</v>
      </c>
      <c r="B38" s="40" t="s">
        <v>48</v>
      </c>
      <c r="C38" s="40" t="s">
        <v>39</v>
      </c>
      <c r="D38" s="40" t="s">
        <v>144</v>
      </c>
      <c r="E38" s="40" t="s">
        <v>147</v>
      </c>
      <c r="F38" s="40" t="s">
        <v>87</v>
      </c>
      <c r="G38" s="40" t="s">
        <v>87</v>
      </c>
      <c r="H38" s="44" t="s">
        <v>146</v>
      </c>
      <c r="I38" s="45">
        <v>95.05107</v>
      </c>
      <c r="J38" s="41">
        <v>78.26444</v>
      </c>
      <c r="K38" s="42">
        <v>173.31551</v>
      </c>
      <c r="L38" s="41">
        <v>591.60027</v>
      </c>
      <c r="M38" s="41">
        <v>545.79596</v>
      </c>
      <c r="N38" s="46">
        <v>1137.39623</v>
      </c>
      <c r="O38" s="45">
        <v>51.630256</v>
      </c>
      <c r="P38" s="41">
        <v>57.892722</v>
      </c>
      <c r="Q38" s="42">
        <v>109.522978</v>
      </c>
      <c r="R38" s="41">
        <v>359.184109</v>
      </c>
      <c r="S38" s="41">
        <v>472.524682</v>
      </c>
      <c r="T38" s="46">
        <v>831.708791</v>
      </c>
      <c r="U38" s="27">
        <f>+((K38/Q38)-1)*100</f>
        <v>58.24579751657228</v>
      </c>
      <c r="V38" s="33">
        <f>+((N38/T38)-1)*100</f>
        <v>36.754143073618174</v>
      </c>
    </row>
    <row r="39" spans="1:22" ht="15">
      <c r="A39" s="43" t="s">
        <v>9</v>
      </c>
      <c r="B39" s="40" t="s">
        <v>48</v>
      </c>
      <c r="C39" s="40" t="s">
        <v>39</v>
      </c>
      <c r="D39" s="40" t="s">
        <v>144</v>
      </c>
      <c r="E39" s="40" t="s">
        <v>145</v>
      </c>
      <c r="F39" s="40" t="s">
        <v>87</v>
      </c>
      <c r="G39" s="40" t="s">
        <v>87</v>
      </c>
      <c r="H39" s="44" t="s">
        <v>146</v>
      </c>
      <c r="I39" s="45">
        <v>0</v>
      </c>
      <c r="J39" s="41">
        <v>0</v>
      </c>
      <c r="K39" s="42">
        <v>0</v>
      </c>
      <c r="L39" s="41">
        <v>0</v>
      </c>
      <c r="M39" s="41">
        <v>0</v>
      </c>
      <c r="N39" s="46">
        <v>0</v>
      </c>
      <c r="O39" s="45">
        <v>12.314964</v>
      </c>
      <c r="P39" s="41">
        <v>10.563393</v>
      </c>
      <c r="Q39" s="42">
        <v>22.878357</v>
      </c>
      <c r="R39" s="41">
        <v>43.638891</v>
      </c>
      <c r="S39" s="41">
        <v>48.034763</v>
      </c>
      <c r="T39" s="46">
        <v>91.673654</v>
      </c>
      <c r="U39" s="38" t="s">
        <v>29</v>
      </c>
      <c r="V39" s="39" t="s">
        <v>29</v>
      </c>
    </row>
    <row r="40" spans="1:22" ht="15">
      <c r="A40" s="43" t="s">
        <v>9</v>
      </c>
      <c r="B40" s="40" t="s">
        <v>48</v>
      </c>
      <c r="C40" s="40" t="s">
        <v>39</v>
      </c>
      <c r="D40" s="40" t="s">
        <v>144</v>
      </c>
      <c r="E40" s="40" t="s">
        <v>148</v>
      </c>
      <c r="F40" s="40" t="s">
        <v>87</v>
      </c>
      <c r="G40" s="40" t="s">
        <v>87</v>
      </c>
      <c r="H40" s="44" t="s">
        <v>146</v>
      </c>
      <c r="I40" s="45">
        <v>0</v>
      </c>
      <c r="J40" s="41">
        <v>0</v>
      </c>
      <c r="K40" s="42">
        <v>0</v>
      </c>
      <c r="L40" s="41">
        <v>0</v>
      </c>
      <c r="M40" s="41">
        <v>0</v>
      </c>
      <c r="N40" s="46">
        <v>0</v>
      </c>
      <c r="O40" s="45">
        <v>13.5682</v>
      </c>
      <c r="P40" s="41">
        <v>22.169534</v>
      </c>
      <c r="Q40" s="42">
        <v>35.737733</v>
      </c>
      <c r="R40" s="41">
        <v>97.038271</v>
      </c>
      <c r="S40" s="41">
        <v>182.687863</v>
      </c>
      <c r="T40" s="46">
        <v>279.726134</v>
      </c>
      <c r="U40" s="38" t="s">
        <v>29</v>
      </c>
      <c r="V40" s="39" t="s">
        <v>29</v>
      </c>
    </row>
    <row r="41" spans="1:22" ht="15">
      <c r="A41" s="43" t="s">
        <v>9</v>
      </c>
      <c r="B41" s="40" t="s">
        <v>48</v>
      </c>
      <c r="C41" s="40" t="s">
        <v>39</v>
      </c>
      <c r="D41" s="40" t="s">
        <v>144</v>
      </c>
      <c r="E41" s="40" t="s">
        <v>149</v>
      </c>
      <c r="F41" s="40" t="s">
        <v>87</v>
      </c>
      <c r="G41" s="40" t="s">
        <v>87</v>
      </c>
      <c r="H41" s="44" t="s">
        <v>146</v>
      </c>
      <c r="I41" s="45">
        <v>0</v>
      </c>
      <c r="J41" s="41">
        <v>0</v>
      </c>
      <c r="K41" s="42">
        <v>0</v>
      </c>
      <c r="L41" s="41">
        <v>0</v>
      </c>
      <c r="M41" s="41">
        <v>0</v>
      </c>
      <c r="N41" s="46">
        <v>0</v>
      </c>
      <c r="O41" s="45">
        <v>0.4534</v>
      </c>
      <c r="P41" s="41">
        <v>0.313683</v>
      </c>
      <c r="Q41" s="42">
        <v>0.767083</v>
      </c>
      <c r="R41" s="41">
        <v>1.457</v>
      </c>
      <c r="S41" s="41">
        <v>1.47201</v>
      </c>
      <c r="T41" s="46">
        <v>2.92901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48</v>
      </c>
      <c r="C42" s="40" t="s">
        <v>39</v>
      </c>
      <c r="D42" s="40" t="s">
        <v>144</v>
      </c>
      <c r="E42" s="40" t="s">
        <v>150</v>
      </c>
      <c r="F42" s="40" t="s">
        <v>87</v>
      </c>
      <c r="G42" s="40" t="s">
        <v>87</v>
      </c>
      <c r="H42" s="44" t="s">
        <v>146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4.33182</v>
      </c>
      <c r="P42" s="41">
        <v>10.063177</v>
      </c>
      <c r="Q42" s="42">
        <v>14.394997</v>
      </c>
      <c r="R42" s="41">
        <v>29.771253</v>
      </c>
      <c r="S42" s="41">
        <v>68.590726</v>
      </c>
      <c r="T42" s="46">
        <v>98.361979</v>
      </c>
      <c r="U42" s="38" t="s">
        <v>29</v>
      </c>
      <c r="V42" s="39" t="s">
        <v>29</v>
      </c>
    </row>
    <row r="43" spans="1:22" ht="15">
      <c r="A43" s="43" t="s">
        <v>9</v>
      </c>
      <c r="B43" s="40" t="s">
        <v>48</v>
      </c>
      <c r="C43" s="40" t="s">
        <v>39</v>
      </c>
      <c r="D43" s="40" t="s">
        <v>144</v>
      </c>
      <c r="E43" s="40" t="s">
        <v>151</v>
      </c>
      <c r="F43" s="40" t="s">
        <v>87</v>
      </c>
      <c r="G43" s="40" t="s">
        <v>87</v>
      </c>
      <c r="H43" s="44" t="s">
        <v>146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8.9539</v>
      </c>
      <c r="P43" s="41">
        <v>7.772454</v>
      </c>
      <c r="Q43" s="42">
        <v>16.726354</v>
      </c>
      <c r="R43" s="41">
        <v>18.37056</v>
      </c>
      <c r="S43" s="41">
        <v>20.138742</v>
      </c>
      <c r="T43" s="46">
        <v>38.509303</v>
      </c>
      <c r="U43" s="38" t="s">
        <v>29</v>
      </c>
      <c r="V43" s="39" t="s">
        <v>29</v>
      </c>
    </row>
    <row r="44" spans="1:22" ht="15">
      <c r="A44" s="43" t="s">
        <v>9</v>
      </c>
      <c r="B44" s="40" t="s">
        <v>48</v>
      </c>
      <c r="C44" s="40" t="s">
        <v>39</v>
      </c>
      <c r="D44" s="40" t="s">
        <v>152</v>
      </c>
      <c r="E44" s="40" t="s">
        <v>153</v>
      </c>
      <c r="F44" s="40" t="s">
        <v>20</v>
      </c>
      <c r="G44" s="40" t="s">
        <v>154</v>
      </c>
      <c r="H44" s="44" t="s">
        <v>154</v>
      </c>
      <c r="I44" s="45">
        <v>0</v>
      </c>
      <c r="J44" s="41">
        <v>197.8678</v>
      </c>
      <c r="K44" s="42">
        <v>197.8678</v>
      </c>
      <c r="L44" s="41">
        <v>0</v>
      </c>
      <c r="M44" s="41">
        <v>1607.327</v>
      </c>
      <c r="N44" s="46">
        <v>1607.327</v>
      </c>
      <c r="O44" s="45">
        <v>0</v>
      </c>
      <c r="P44" s="41">
        <v>119.792826</v>
      </c>
      <c r="Q44" s="42">
        <v>119.792826</v>
      </c>
      <c r="R44" s="41">
        <v>0</v>
      </c>
      <c r="S44" s="41">
        <v>499.312029</v>
      </c>
      <c r="T44" s="46">
        <v>499.312029</v>
      </c>
      <c r="U44" s="27">
        <f>+((K44/Q44)-1)*100</f>
        <v>65.17499971158539</v>
      </c>
      <c r="V44" s="39" t="s">
        <v>29</v>
      </c>
    </row>
    <row r="45" spans="1:22" ht="15">
      <c r="A45" s="43" t="s">
        <v>9</v>
      </c>
      <c r="B45" s="40" t="s">
        <v>48</v>
      </c>
      <c r="C45" s="40" t="s">
        <v>39</v>
      </c>
      <c r="D45" s="40" t="s">
        <v>152</v>
      </c>
      <c r="E45" s="40" t="s">
        <v>155</v>
      </c>
      <c r="F45" s="40" t="s">
        <v>20</v>
      </c>
      <c r="G45" s="40" t="s">
        <v>113</v>
      </c>
      <c r="H45" s="44" t="s">
        <v>156</v>
      </c>
      <c r="I45" s="45">
        <v>65.5627</v>
      </c>
      <c r="J45" s="41">
        <v>127.2367</v>
      </c>
      <c r="K45" s="42">
        <v>192.7994</v>
      </c>
      <c r="L45" s="41">
        <v>155.6335</v>
      </c>
      <c r="M45" s="41">
        <v>1048.7397</v>
      </c>
      <c r="N45" s="46">
        <v>1204.3732</v>
      </c>
      <c r="O45" s="45">
        <v>0</v>
      </c>
      <c r="P45" s="41">
        <v>218.8492</v>
      </c>
      <c r="Q45" s="42">
        <v>218.8492</v>
      </c>
      <c r="R45" s="41">
        <v>0</v>
      </c>
      <c r="S45" s="41">
        <v>1431.4135</v>
      </c>
      <c r="T45" s="46">
        <v>1431.4135</v>
      </c>
      <c r="U45" s="27">
        <f>+((K45/Q45)-1)*100</f>
        <v>-11.903082122301567</v>
      </c>
      <c r="V45" s="33">
        <f>+((N45/T45)-1)*100</f>
        <v>-15.861265804744761</v>
      </c>
    </row>
    <row r="46" spans="1:22" ht="15">
      <c r="A46" s="43" t="s">
        <v>9</v>
      </c>
      <c r="B46" s="40" t="s">
        <v>48</v>
      </c>
      <c r="C46" s="40" t="s">
        <v>39</v>
      </c>
      <c r="D46" s="40" t="s">
        <v>152</v>
      </c>
      <c r="E46" s="40" t="s">
        <v>157</v>
      </c>
      <c r="F46" s="40" t="s">
        <v>20</v>
      </c>
      <c r="G46" s="40" t="s">
        <v>113</v>
      </c>
      <c r="H46" s="44" t="s">
        <v>156</v>
      </c>
      <c r="I46" s="45">
        <v>3.7219</v>
      </c>
      <c r="J46" s="41">
        <v>7.3837</v>
      </c>
      <c r="K46" s="42">
        <v>11.1056</v>
      </c>
      <c r="L46" s="41">
        <v>8.4172</v>
      </c>
      <c r="M46" s="41">
        <v>38.2529</v>
      </c>
      <c r="N46" s="46">
        <v>46.6701</v>
      </c>
      <c r="O46" s="45">
        <v>0</v>
      </c>
      <c r="P46" s="41">
        <v>0</v>
      </c>
      <c r="Q46" s="42">
        <v>0</v>
      </c>
      <c r="R46" s="41">
        <v>0</v>
      </c>
      <c r="S46" s="41">
        <v>0</v>
      </c>
      <c r="T46" s="46">
        <v>0</v>
      </c>
      <c r="U46" s="38" t="s">
        <v>29</v>
      </c>
      <c r="V46" s="39" t="s">
        <v>29</v>
      </c>
    </row>
    <row r="47" spans="1:22" ht="15">
      <c r="A47" s="43" t="s">
        <v>9</v>
      </c>
      <c r="B47" s="40" t="s">
        <v>48</v>
      </c>
      <c r="C47" s="40" t="s">
        <v>49</v>
      </c>
      <c r="D47" s="40" t="s">
        <v>158</v>
      </c>
      <c r="E47" s="40" t="s">
        <v>159</v>
      </c>
      <c r="F47" s="40" t="s">
        <v>103</v>
      </c>
      <c r="G47" s="40" t="s">
        <v>103</v>
      </c>
      <c r="H47" s="44" t="s">
        <v>160</v>
      </c>
      <c r="I47" s="45">
        <v>4.2</v>
      </c>
      <c r="J47" s="41">
        <v>0</v>
      </c>
      <c r="K47" s="42">
        <v>4.2</v>
      </c>
      <c r="L47" s="41">
        <v>4.2</v>
      </c>
      <c r="M47" s="41">
        <v>0</v>
      </c>
      <c r="N47" s="46">
        <v>4.2</v>
      </c>
      <c r="O47" s="45">
        <v>0</v>
      </c>
      <c r="P47" s="41">
        <v>0</v>
      </c>
      <c r="Q47" s="42">
        <v>0</v>
      </c>
      <c r="R47" s="41">
        <v>0</v>
      </c>
      <c r="S47" s="41">
        <v>0</v>
      </c>
      <c r="T47" s="46">
        <v>0</v>
      </c>
      <c r="U47" s="38" t="s">
        <v>29</v>
      </c>
      <c r="V47" s="39" t="s">
        <v>29</v>
      </c>
    </row>
    <row r="48" spans="1:22" ht="15">
      <c r="A48" s="43" t="s">
        <v>9</v>
      </c>
      <c r="B48" s="40" t="s">
        <v>48</v>
      </c>
      <c r="C48" s="40" t="s">
        <v>39</v>
      </c>
      <c r="D48" s="40" t="s">
        <v>161</v>
      </c>
      <c r="E48" s="40" t="s">
        <v>162</v>
      </c>
      <c r="F48" s="40" t="s">
        <v>117</v>
      </c>
      <c r="G48" s="40" t="s">
        <v>118</v>
      </c>
      <c r="H48" s="44" t="s">
        <v>118</v>
      </c>
      <c r="I48" s="45">
        <v>2998.51332</v>
      </c>
      <c r="J48" s="41">
        <v>0</v>
      </c>
      <c r="K48" s="42">
        <v>2998.51332</v>
      </c>
      <c r="L48" s="41">
        <v>23302.34237</v>
      </c>
      <c r="M48" s="41">
        <v>0</v>
      </c>
      <c r="N48" s="46">
        <v>23302.34237</v>
      </c>
      <c r="O48" s="45">
        <v>3687.78398</v>
      </c>
      <c r="P48" s="41">
        <v>0</v>
      </c>
      <c r="Q48" s="42">
        <v>3687.78398</v>
      </c>
      <c r="R48" s="41">
        <v>26799.34461</v>
      </c>
      <c r="S48" s="41">
        <v>0</v>
      </c>
      <c r="T48" s="46">
        <v>26799.34461</v>
      </c>
      <c r="U48" s="27">
        <f>+((K48/Q48)-1)*100</f>
        <v>-18.69064629973256</v>
      </c>
      <c r="V48" s="33">
        <f aca="true" t="shared" si="2" ref="V48:V53">+((N48/T48)-1)*100</f>
        <v>-13.04883492820611</v>
      </c>
    </row>
    <row r="49" spans="1:22" ht="15">
      <c r="A49" s="43" t="s">
        <v>9</v>
      </c>
      <c r="B49" s="40" t="s">
        <v>48</v>
      </c>
      <c r="C49" s="40" t="s">
        <v>39</v>
      </c>
      <c r="D49" s="40" t="s">
        <v>163</v>
      </c>
      <c r="E49" s="40" t="s">
        <v>164</v>
      </c>
      <c r="F49" s="40" t="s">
        <v>67</v>
      </c>
      <c r="G49" s="40" t="s">
        <v>165</v>
      </c>
      <c r="H49" s="44" t="s">
        <v>166</v>
      </c>
      <c r="I49" s="45">
        <v>15.375294</v>
      </c>
      <c r="J49" s="41">
        <v>0.662934</v>
      </c>
      <c r="K49" s="42">
        <v>16.038228</v>
      </c>
      <c r="L49" s="41">
        <v>74.894757</v>
      </c>
      <c r="M49" s="41">
        <v>1.167086</v>
      </c>
      <c r="N49" s="46">
        <v>76.061842</v>
      </c>
      <c r="O49" s="45">
        <v>8.513256</v>
      </c>
      <c r="P49" s="41">
        <v>0</v>
      </c>
      <c r="Q49" s="42">
        <v>8.513256</v>
      </c>
      <c r="R49" s="41">
        <v>62.981063</v>
      </c>
      <c r="S49" s="41">
        <v>0</v>
      </c>
      <c r="T49" s="46">
        <v>62.981063</v>
      </c>
      <c r="U49" s="27">
        <f>+((K49/Q49)-1)*100</f>
        <v>88.3912336243618</v>
      </c>
      <c r="V49" s="33">
        <f t="shared" si="2"/>
        <v>20.769384283018532</v>
      </c>
    </row>
    <row r="50" spans="1:22" ht="15">
      <c r="A50" s="43" t="s">
        <v>9</v>
      </c>
      <c r="B50" s="40" t="s">
        <v>48</v>
      </c>
      <c r="C50" s="40" t="s">
        <v>39</v>
      </c>
      <c r="D50" s="40" t="s">
        <v>167</v>
      </c>
      <c r="E50" s="40" t="s">
        <v>168</v>
      </c>
      <c r="F50" s="40" t="s">
        <v>67</v>
      </c>
      <c r="G50" s="40" t="s">
        <v>169</v>
      </c>
      <c r="H50" s="44" t="s">
        <v>169</v>
      </c>
      <c r="I50" s="45">
        <v>0</v>
      </c>
      <c r="J50" s="41">
        <v>65.164121</v>
      </c>
      <c r="K50" s="42">
        <v>65.164121</v>
      </c>
      <c r="L50" s="41">
        <v>16.239632</v>
      </c>
      <c r="M50" s="41">
        <v>398.250313</v>
      </c>
      <c r="N50" s="46">
        <v>414.489946</v>
      </c>
      <c r="O50" s="45">
        <v>38.120042</v>
      </c>
      <c r="P50" s="41">
        <v>29.371671</v>
      </c>
      <c r="Q50" s="42">
        <v>67.491714</v>
      </c>
      <c r="R50" s="41">
        <v>293.095553</v>
      </c>
      <c r="S50" s="41">
        <v>206.329127</v>
      </c>
      <c r="T50" s="46">
        <v>499.424679</v>
      </c>
      <c r="U50" s="27">
        <f>+((K50/Q50)-1)*100</f>
        <v>-3.448709274148831</v>
      </c>
      <c r="V50" s="33">
        <f t="shared" si="2"/>
        <v>-17.006515010444655</v>
      </c>
    </row>
    <row r="51" spans="1:22" ht="15">
      <c r="A51" s="43" t="s">
        <v>9</v>
      </c>
      <c r="B51" s="40" t="s">
        <v>48</v>
      </c>
      <c r="C51" s="40" t="s">
        <v>39</v>
      </c>
      <c r="D51" s="40" t="s">
        <v>170</v>
      </c>
      <c r="E51" s="40" t="s">
        <v>171</v>
      </c>
      <c r="F51" s="40" t="s">
        <v>20</v>
      </c>
      <c r="G51" s="40" t="s">
        <v>172</v>
      </c>
      <c r="H51" s="44" t="s">
        <v>172</v>
      </c>
      <c r="I51" s="45">
        <v>26.53007</v>
      </c>
      <c r="J51" s="41">
        <v>65.847555</v>
      </c>
      <c r="K51" s="42">
        <v>92.377625</v>
      </c>
      <c r="L51" s="41">
        <v>319.281074</v>
      </c>
      <c r="M51" s="41">
        <v>324.194169</v>
      </c>
      <c r="N51" s="46">
        <v>643.475243</v>
      </c>
      <c r="O51" s="45">
        <v>65.760548</v>
      </c>
      <c r="P51" s="41">
        <v>63.082432</v>
      </c>
      <c r="Q51" s="42">
        <v>128.84298</v>
      </c>
      <c r="R51" s="41">
        <v>293.527888</v>
      </c>
      <c r="S51" s="41">
        <v>283.052479</v>
      </c>
      <c r="T51" s="46">
        <v>576.580367</v>
      </c>
      <c r="U51" s="27">
        <f>+((K51/Q51)-1)*100</f>
        <v>-28.302166714864885</v>
      </c>
      <c r="V51" s="33">
        <f t="shared" si="2"/>
        <v>11.602003784495828</v>
      </c>
    </row>
    <row r="52" spans="1:22" ht="15">
      <c r="A52" s="43" t="s">
        <v>9</v>
      </c>
      <c r="B52" s="40" t="s">
        <v>48</v>
      </c>
      <c r="C52" s="40" t="s">
        <v>49</v>
      </c>
      <c r="D52" s="40" t="s">
        <v>173</v>
      </c>
      <c r="E52" s="40" t="s">
        <v>174</v>
      </c>
      <c r="F52" s="40" t="s">
        <v>52</v>
      </c>
      <c r="G52" s="40" t="s">
        <v>175</v>
      </c>
      <c r="H52" s="44" t="s">
        <v>176</v>
      </c>
      <c r="I52" s="45">
        <v>61.02</v>
      </c>
      <c r="J52" s="41">
        <v>0</v>
      </c>
      <c r="K52" s="42">
        <v>61.02</v>
      </c>
      <c r="L52" s="41">
        <v>458.32</v>
      </c>
      <c r="M52" s="41">
        <v>0</v>
      </c>
      <c r="N52" s="46">
        <v>458.32</v>
      </c>
      <c r="O52" s="45">
        <v>38.08</v>
      </c>
      <c r="P52" s="41">
        <v>0</v>
      </c>
      <c r="Q52" s="42">
        <v>38.08</v>
      </c>
      <c r="R52" s="41">
        <v>271.30364</v>
      </c>
      <c r="S52" s="41">
        <v>0</v>
      </c>
      <c r="T52" s="46">
        <v>271.30364</v>
      </c>
      <c r="U52" s="27">
        <f>+((K52/Q52)-1)*100</f>
        <v>60.24159663865547</v>
      </c>
      <c r="V52" s="33">
        <f t="shared" si="2"/>
        <v>68.93249202259138</v>
      </c>
    </row>
    <row r="53" spans="1:22" ht="15">
      <c r="A53" s="43" t="s">
        <v>9</v>
      </c>
      <c r="B53" s="40" t="s">
        <v>48</v>
      </c>
      <c r="C53" s="40" t="s">
        <v>49</v>
      </c>
      <c r="D53" s="40" t="s">
        <v>177</v>
      </c>
      <c r="E53" s="51" t="s">
        <v>178</v>
      </c>
      <c r="F53" s="40" t="s">
        <v>103</v>
      </c>
      <c r="G53" s="40" t="s">
        <v>179</v>
      </c>
      <c r="H53" s="44" t="s">
        <v>180</v>
      </c>
      <c r="I53" s="45">
        <v>98.842174</v>
      </c>
      <c r="J53" s="41">
        <v>0</v>
      </c>
      <c r="K53" s="42">
        <v>98.842174</v>
      </c>
      <c r="L53" s="41">
        <v>589.68918</v>
      </c>
      <c r="M53" s="41">
        <v>0</v>
      </c>
      <c r="N53" s="46">
        <v>589.68918</v>
      </c>
      <c r="O53" s="45">
        <v>0</v>
      </c>
      <c r="P53" s="41">
        <v>0</v>
      </c>
      <c r="Q53" s="42">
        <v>0</v>
      </c>
      <c r="R53" s="41">
        <v>302.703035</v>
      </c>
      <c r="S53" s="41">
        <v>0</v>
      </c>
      <c r="T53" s="46">
        <v>302.703035</v>
      </c>
      <c r="U53" s="38" t="s">
        <v>29</v>
      </c>
      <c r="V53" s="33">
        <f t="shared" si="2"/>
        <v>94.8078188248096</v>
      </c>
    </row>
    <row r="54" spans="1:22" ht="15">
      <c r="A54" s="43" t="s">
        <v>9</v>
      </c>
      <c r="B54" s="40" t="s">
        <v>48</v>
      </c>
      <c r="C54" s="40" t="s">
        <v>49</v>
      </c>
      <c r="D54" s="40" t="s">
        <v>181</v>
      </c>
      <c r="E54" s="40" t="s">
        <v>182</v>
      </c>
      <c r="F54" s="40" t="s">
        <v>103</v>
      </c>
      <c r="G54" s="40" t="s">
        <v>103</v>
      </c>
      <c r="H54" s="44" t="s">
        <v>183</v>
      </c>
      <c r="I54" s="45">
        <v>0</v>
      </c>
      <c r="J54" s="41">
        <v>0</v>
      </c>
      <c r="K54" s="42">
        <v>0</v>
      </c>
      <c r="L54" s="41">
        <v>15.82733</v>
      </c>
      <c r="M54" s="41">
        <v>0</v>
      </c>
      <c r="N54" s="46">
        <v>15.82733</v>
      </c>
      <c r="O54" s="45">
        <v>0</v>
      </c>
      <c r="P54" s="41">
        <v>0</v>
      </c>
      <c r="Q54" s="42">
        <v>0</v>
      </c>
      <c r="R54" s="41">
        <v>0</v>
      </c>
      <c r="S54" s="41">
        <v>0</v>
      </c>
      <c r="T54" s="46">
        <v>0</v>
      </c>
      <c r="U54" s="38" t="s">
        <v>29</v>
      </c>
      <c r="V54" s="39" t="s">
        <v>29</v>
      </c>
    </row>
    <row r="55" spans="1:22" ht="15">
      <c r="A55" s="43" t="s">
        <v>9</v>
      </c>
      <c r="B55" s="40" t="s">
        <v>48</v>
      </c>
      <c r="C55" s="40" t="s">
        <v>39</v>
      </c>
      <c r="D55" s="40" t="s">
        <v>184</v>
      </c>
      <c r="E55" s="40" t="s">
        <v>185</v>
      </c>
      <c r="F55" s="40" t="s">
        <v>52</v>
      </c>
      <c r="G55" s="40" t="s">
        <v>80</v>
      </c>
      <c r="H55" s="44" t="s">
        <v>81</v>
      </c>
      <c r="I55" s="45">
        <v>66.2235</v>
      </c>
      <c r="J55" s="41">
        <v>36.469263</v>
      </c>
      <c r="K55" s="42">
        <v>102.692763</v>
      </c>
      <c r="L55" s="41">
        <v>498.693285</v>
      </c>
      <c r="M55" s="41">
        <v>281.802481</v>
      </c>
      <c r="N55" s="46">
        <v>780.495766</v>
      </c>
      <c r="O55" s="45">
        <v>113.6978</v>
      </c>
      <c r="P55" s="41">
        <v>49.8158</v>
      </c>
      <c r="Q55" s="42">
        <v>163.5136</v>
      </c>
      <c r="R55" s="41">
        <v>674.739596</v>
      </c>
      <c r="S55" s="41">
        <v>305.607311</v>
      </c>
      <c r="T55" s="46">
        <v>980.346907</v>
      </c>
      <c r="U55" s="27">
        <f>+((K55/Q55)-1)*100</f>
        <v>-37.196194689616036</v>
      </c>
      <c r="V55" s="33">
        <f>+((N55/T55)-1)*100</f>
        <v>-20.38575728377342</v>
      </c>
    </row>
    <row r="56" spans="1:22" ht="15">
      <c r="A56" s="43" t="s">
        <v>9</v>
      </c>
      <c r="B56" s="40" t="s">
        <v>48</v>
      </c>
      <c r="C56" s="40" t="s">
        <v>49</v>
      </c>
      <c r="D56" s="40" t="s">
        <v>186</v>
      </c>
      <c r="E56" s="40" t="s">
        <v>187</v>
      </c>
      <c r="F56" s="40" t="s">
        <v>52</v>
      </c>
      <c r="G56" s="40" t="s">
        <v>53</v>
      </c>
      <c r="H56" s="44" t="s">
        <v>54</v>
      </c>
      <c r="I56" s="45">
        <v>0</v>
      </c>
      <c r="J56" s="41">
        <v>0</v>
      </c>
      <c r="K56" s="42">
        <v>0</v>
      </c>
      <c r="L56" s="41">
        <v>0</v>
      </c>
      <c r="M56" s="41">
        <v>12.623379</v>
      </c>
      <c r="N56" s="46">
        <v>12.623379</v>
      </c>
      <c r="O56" s="45">
        <v>0</v>
      </c>
      <c r="P56" s="41">
        <v>6.158</v>
      </c>
      <c r="Q56" s="42">
        <v>6.158</v>
      </c>
      <c r="R56" s="41">
        <v>6.02444</v>
      </c>
      <c r="S56" s="41">
        <v>28.73207</v>
      </c>
      <c r="T56" s="46">
        <v>34.75651</v>
      </c>
      <c r="U56" s="38" t="s">
        <v>29</v>
      </c>
      <c r="V56" s="33">
        <f>+((N56/T56)-1)*100</f>
        <v>-63.68053351731805</v>
      </c>
    </row>
    <row r="57" spans="1:22" ht="15">
      <c r="A57" s="43" t="s">
        <v>9</v>
      </c>
      <c r="B57" s="40" t="s">
        <v>72</v>
      </c>
      <c r="C57" s="40" t="s">
        <v>39</v>
      </c>
      <c r="D57" s="40" t="s">
        <v>188</v>
      </c>
      <c r="E57" s="40" t="s">
        <v>266</v>
      </c>
      <c r="F57" s="40" t="s">
        <v>21</v>
      </c>
      <c r="G57" s="40" t="s">
        <v>189</v>
      </c>
      <c r="H57" s="44" t="s">
        <v>190</v>
      </c>
      <c r="I57" s="45">
        <v>850.054986</v>
      </c>
      <c r="J57" s="41">
        <v>0</v>
      </c>
      <c r="K57" s="42">
        <v>850.054986</v>
      </c>
      <c r="L57" s="41">
        <v>5011.283354</v>
      </c>
      <c r="M57" s="41">
        <v>0</v>
      </c>
      <c r="N57" s="46">
        <v>5011.283354</v>
      </c>
      <c r="O57" s="45">
        <v>611.9388</v>
      </c>
      <c r="P57" s="41">
        <v>0</v>
      </c>
      <c r="Q57" s="42">
        <v>611.9388</v>
      </c>
      <c r="R57" s="41">
        <v>3338.816085</v>
      </c>
      <c r="S57" s="41">
        <v>0</v>
      </c>
      <c r="T57" s="46">
        <v>3338.816085</v>
      </c>
      <c r="U57" s="27">
        <f>+((K57/Q57)-1)*100</f>
        <v>38.911764705882355</v>
      </c>
      <c r="V57" s="33">
        <f>+((N57/T57)-1)*100</f>
        <v>50.091626086077156</v>
      </c>
    </row>
    <row r="58" spans="1:22" ht="15">
      <c r="A58" s="43" t="s">
        <v>9</v>
      </c>
      <c r="B58" s="40" t="s">
        <v>72</v>
      </c>
      <c r="C58" s="40" t="s">
        <v>49</v>
      </c>
      <c r="D58" s="40" t="s">
        <v>191</v>
      </c>
      <c r="E58" s="40" t="s">
        <v>192</v>
      </c>
      <c r="F58" s="40" t="s">
        <v>67</v>
      </c>
      <c r="G58" s="40" t="s">
        <v>67</v>
      </c>
      <c r="H58" s="44" t="s">
        <v>193</v>
      </c>
      <c r="I58" s="45">
        <v>12.5528</v>
      </c>
      <c r="J58" s="41">
        <v>0</v>
      </c>
      <c r="K58" s="42">
        <v>12.5528</v>
      </c>
      <c r="L58" s="41">
        <v>67.26158</v>
      </c>
      <c r="M58" s="41">
        <v>0</v>
      </c>
      <c r="N58" s="46">
        <v>67.26158</v>
      </c>
      <c r="O58" s="45">
        <v>0</v>
      </c>
      <c r="P58" s="41">
        <v>0</v>
      </c>
      <c r="Q58" s="42">
        <v>0</v>
      </c>
      <c r="R58" s="41">
        <v>0</v>
      </c>
      <c r="S58" s="41">
        <v>0</v>
      </c>
      <c r="T58" s="46">
        <v>0</v>
      </c>
      <c r="U58" s="38" t="s">
        <v>29</v>
      </c>
      <c r="V58" s="39" t="s">
        <v>29</v>
      </c>
    </row>
    <row r="59" spans="1:22" ht="15">
      <c r="A59" s="43" t="s">
        <v>9</v>
      </c>
      <c r="B59" s="40" t="s">
        <v>48</v>
      </c>
      <c r="C59" s="40" t="s">
        <v>39</v>
      </c>
      <c r="D59" s="40" t="s">
        <v>194</v>
      </c>
      <c r="E59" s="40" t="s">
        <v>195</v>
      </c>
      <c r="F59" s="40" t="s">
        <v>52</v>
      </c>
      <c r="G59" s="40" t="s">
        <v>196</v>
      </c>
      <c r="H59" s="44" t="s">
        <v>197</v>
      </c>
      <c r="I59" s="45">
        <v>92.532753</v>
      </c>
      <c r="J59" s="41">
        <v>3.575407</v>
      </c>
      <c r="K59" s="42">
        <v>96.10816</v>
      </c>
      <c r="L59" s="41">
        <v>737.188335</v>
      </c>
      <c r="M59" s="41">
        <v>27.898126</v>
      </c>
      <c r="N59" s="46">
        <v>765.086461</v>
      </c>
      <c r="O59" s="45">
        <v>75.184902</v>
      </c>
      <c r="P59" s="41">
        <v>2.277955</v>
      </c>
      <c r="Q59" s="42">
        <v>77.462857</v>
      </c>
      <c r="R59" s="41">
        <v>437.816192</v>
      </c>
      <c r="S59" s="41">
        <v>11.530104</v>
      </c>
      <c r="T59" s="46">
        <v>449.346296</v>
      </c>
      <c r="U59" s="27">
        <f>+((K59/Q59)-1)*100</f>
        <v>24.06999137664132</v>
      </c>
      <c r="V59" s="33">
        <f>+((N59/T59)-1)*100</f>
        <v>70.26655561883166</v>
      </c>
    </row>
    <row r="60" spans="1:22" ht="15">
      <c r="A60" s="43" t="s">
        <v>9</v>
      </c>
      <c r="B60" s="40" t="s">
        <v>48</v>
      </c>
      <c r="C60" s="40" t="s">
        <v>39</v>
      </c>
      <c r="D60" s="40" t="s">
        <v>198</v>
      </c>
      <c r="E60" s="40" t="s">
        <v>201</v>
      </c>
      <c r="F60" s="40" t="s">
        <v>67</v>
      </c>
      <c r="G60" s="40" t="s">
        <v>66</v>
      </c>
      <c r="H60" s="44" t="s">
        <v>202</v>
      </c>
      <c r="I60" s="45">
        <v>30.519975</v>
      </c>
      <c r="J60" s="41">
        <v>0</v>
      </c>
      <c r="K60" s="42">
        <v>30.519975</v>
      </c>
      <c r="L60" s="41">
        <v>124.470584</v>
      </c>
      <c r="M60" s="41">
        <v>0</v>
      </c>
      <c r="N60" s="46">
        <v>124.470584</v>
      </c>
      <c r="O60" s="45">
        <v>0</v>
      </c>
      <c r="P60" s="41">
        <v>0</v>
      </c>
      <c r="Q60" s="42">
        <v>0</v>
      </c>
      <c r="R60" s="41">
        <v>0</v>
      </c>
      <c r="S60" s="41">
        <v>0</v>
      </c>
      <c r="T60" s="46">
        <v>0</v>
      </c>
      <c r="U60" s="38" t="s">
        <v>29</v>
      </c>
      <c r="V60" s="39" t="s">
        <v>29</v>
      </c>
    </row>
    <row r="61" spans="1:22" ht="15">
      <c r="A61" s="43" t="s">
        <v>9</v>
      </c>
      <c r="B61" s="40" t="s">
        <v>48</v>
      </c>
      <c r="C61" s="40" t="s">
        <v>39</v>
      </c>
      <c r="D61" s="40" t="s">
        <v>198</v>
      </c>
      <c r="E61" s="40" t="s">
        <v>199</v>
      </c>
      <c r="F61" s="40" t="s">
        <v>67</v>
      </c>
      <c r="G61" s="40" t="s">
        <v>66</v>
      </c>
      <c r="H61" s="44" t="s">
        <v>200</v>
      </c>
      <c r="I61" s="45">
        <v>0</v>
      </c>
      <c r="J61" s="41">
        <v>0</v>
      </c>
      <c r="K61" s="42">
        <v>0</v>
      </c>
      <c r="L61" s="41">
        <v>75.472176</v>
      </c>
      <c r="M61" s="41">
        <v>0</v>
      </c>
      <c r="N61" s="46">
        <v>75.472176</v>
      </c>
      <c r="O61" s="45">
        <v>14.787168</v>
      </c>
      <c r="P61" s="41">
        <v>0</v>
      </c>
      <c r="Q61" s="42">
        <v>14.787168</v>
      </c>
      <c r="R61" s="41">
        <v>143.557158</v>
      </c>
      <c r="S61" s="41">
        <v>0</v>
      </c>
      <c r="T61" s="46">
        <v>143.557158</v>
      </c>
      <c r="U61" s="38" t="s">
        <v>29</v>
      </c>
      <c r="V61" s="33">
        <f>+((N61/T61)-1)*100</f>
        <v>-47.42708963352422</v>
      </c>
    </row>
    <row r="62" spans="1:22" ht="15">
      <c r="A62" s="43" t="s">
        <v>9</v>
      </c>
      <c r="B62" s="40" t="s">
        <v>48</v>
      </c>
      <c r="C62" s="40" t="s">
        <v>49</v>
      </c>
      <c r="D62" s="40" t="s">
        <v>203</v>
      </c>
      <c r="E62" s="40" t="s">
        <v>204</v>
      </c>
      <c r="F62" s="40" t="s">
        <v>67</v>
      </c>
      <c r="G62" s="40" t="s">
        <v>165</v>
      </c>
      <c r="H62" s="44" t="s">
        <v>166</v>
      </c>
      <c r="I62" s="45">
        <v>2.402267</v>
      </c>
      <c r="J62" s="41">
        <v>0</v>
      </c>
      <c r="K62" s="42">
        <v>2.402267</v>
      </c>
      <c r="L62" s="41">
        <v>4.649705</v>
      </c>
      <c r="M62" s="41">
        <v>0</v>
      </c>
      <c r="N62" s="46">
        <v>4.649705</v>
      </c>
      <c r="O62" s="45">
        <v>7.3242</v>
      </c>
      <c r="P62" s="41">
        <v>0</v>
      </c>
      <c r="Q62" s="42">
        <v>7.3242</v>
      </c>
      <c r="R62" s="41">
        <v>9.645326</v>
      </c>
      <c r="S62" s="41">
        <v>0</v>
      </c>
      <c r="T62" s="46">
        <v>9.645326</v>
      </c>
      <c r="U62" s="27">
        <f>+((K62/Q62)-1)*100</f>
        <v>-67.200963927801</v>
      </c>
      <c r="V62" s="33">
        <f>+((N62/T62)-1)*100</f>
        <v>-51.79317941145795</v>
      </c>
    </row>
    <row r="63" spans="1:22" ht="15">
      <c r="A63" s="43" t="s">
        <v>9</v>
      </c>
      <c r="B63" s="40" t="s">
        <v>48</v>
      </c>
      <c r="C63" s="40" t="s">
        <v>49</v>
      </c>
      <c r="D63" s="40" t="s">
        <v>205</v>
      </c>
      <c r="E63" s="40" t="s">
        <v>206</v>
      </c>
      <c r="F63" s="40" t="s">
        <v>103</v>
      </c>
      <c r="G63" s="40" t="s">
        <v>103</v>
      </c>
      <c r="H63" s="44" t="s">
        <v>183</v>
      </c>
      <c r="I63" s="45">
        <v>4.808386</v>
      </c>
      <c r="J63" s="41">
        <v>0</v>
      </c>
      <c r="K63" s="42">
        <v>4.808386</v>
      </c>
      <c r="L63" s="41">
        <v>7.459693</v>
      </c>
      <c r="M63" s="41">
        <v>0</v>
      </c>
      <c r="N63" s="46">
        <v>7.459693</v>
      </c>
      <c r="O63" s="45">
        <v>0</v>
      </c>
      <c r="P63" s="41">
        <v>0</v>
      </c>
      <c r="Q63" s="42">
        <v>0</v>
      </c>
      <c r="R63" s="41">
        <v>0</v>
      </c>
      <c r="S63" s="41">
        <v>0</v>
      </c>
      <c r="T63" s="46">
        <v>0</v>
      </c>
      <c r="U63" s="38" t="s">
        <v>29</v>
      </c>
      <c r="V63" s="39" t="s">
        <v>29</v>
      </c>
    </row>
    <row r="64" spans="1:22" ht="15">
      <c r="A64" s="43" t="s">
        <v>9</v>
      </c>
      <c r="B64" s="40" t="s">
        <v>48</v>
      </c>
      <c r="C64" s="40" t="s">
        <v>49</v>
      </c>
      <c r="D64" s="40" t="s">
        <v>207</v>
      </c>
      <c r="E64" s="40" t="s">
        <v>208</v>
      </c>
      <c r="F64" s="40" t="s">
        <v>103</v>
      </c>
      <c r="G64" s="40" t="s">
        <v>103</v>
      </c>
      <c r="H64" s="44" t="s">
        <v>183</v>
      </c>
      <c r="I64" s="45">
        <v>50.5441</v>
      </c>
      <c r="J64" s="41">
        <v>0</v>
      </c>
      <c r="K64" s="42">
        <v>50.5441</v>
      </c>
      <c r="L64" s="41">
        <v>80.461903</v>
      </c>
      <c r="M64" s="41">
        <v>0</v>
      </c>
      <c r="N64" s="46">
        <v>80.461903</v>
      </c>
      <c r="O64" s="45">
        <v>0</v>
      </c>
      <c r="P64" s="41">
        <v>0</v>
      </c>
      <c r="Q64" s="42">
        <v>0</v>
      </c>
      <c r="R64" s="41">
        <v>0</v>
      </c>
      <c r="S64" s="41">
        <v>0</v>
      </c>
      <c r="T64" s="46">
        <v>0</v>
      </c>
      <c r="U64" s="38" t="s">
        <v>29</v>
      </c>
      <c r="V64" s="39" t="s">
        <v>29</v>
      </c>
    </row>
    <row r="65" spans="1:22" ht="15">
      <c r="A65" s="43" t="s">
        <v>9</v>
      </c>
      <c r="B65" s="40" t="s">
        <v>72</v>
      </c>
      <c r="C65" s="40" t="s">
        <v>49</v>
      </c>
      <c r="D65" s="40" t="s">
        <v>209</v>
      </c>
      <c r="E65" s="40" t="s">
        <v>210</v>
      </c>
      <c r="F65" s="40" t="s">
        <v>20</v>
      </c>
      <c r="G65" s="40" t="s">
        <v>211</v>
      </c>
      <c r="H65" s="44" t="s">
        <v>212</v>
      </c>
      <c r="I65" s="45">
        <v>0</v>
      </c>
      <c r="J65" s="41">
        <v>0</v>
      </c>
      <c r="K65" s="42">
        <v>0</v>
      </c>
      <c r="L65" s="41">
        <v>0</v>
      </c>
      <c r="M65" s="41">
        <v>0</v>
      </c>
      <c r="N65" s="46">
        <v>0</v>
      </c>
      <c r="O65" s="45">
        <v>0</v>
      </c>
      <c r="P65" s="41">
        <v>0</v>
      </c>
      <c r="Q65" s="42">
        <v>0</v>
      </c>
      <c r="R65" s="41">
        <v>0.12</v>
      </c>
      <c r="S65" s="41">
        <v>0</v>
      </c>
      <c r="T65" s="46">
        <v>0.12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48</v>
      </c>
      <c r="C66" s="40" t="s">
        <v>39</v>
      </c>
      <c r="D66" s="40" t="s">
        <v>213</v>
      </c>
      <c r="E66" s="40" t="s">
        <v>214</v>
      </c>
      <c r="F66" s="40" t="s">
        <v>87</v>
      </c>
      <c r="G66" s="40" t="s">
        <v>87</v>
      </c>
      <c r="H66" s="44" t="s">
        <v>146</v>
      </c>
      <c r="I66" s="45">
        <v>89.305952</v>
      </c>
      <c r="J66" s="41">
        <v>36.132664</v>
      </c>
      <c r="K66" s="42">
        <v>125.438616</v>
      </c>
      <c r="L66" s="41">
        <v>690.613866</v>
      </c>
      <c r="M66" s="41">
        <v>244.93723</v>
      </c>
      <c r="N66" s="46">
        <v>935.551096</v>
      </c>
      <c r="O66" s="45">
        <v>117.773251</v>
      </c>
      <c r="P66" s="41">
        <v>25.475576</v>
      </c>
      <c r="Q66" s="42">
        <v>143.248827</v>
      </c>
      <c r="R66" s="41">
        <v>1015.783223</v>
      </c>
      <c r="S66" s="41">
        <v>140.033862</v>
      </c>
      <c r="T66" s="46">
        <v>1155.817085</v>
      </c>
      <c r="U66" s="27">
        <f>+((K66/Q66)-1)*100</f>
        <v>-12.433058875937608</v>
      </c>
      <c r="V66" s="33">
        <f>+((N66/T66)-1)*100</f>
        <v>-19.05716673153347</v>
      </c>
    </row>
    <row r="67" spans="1:22" ht="15">
      <c r="A67" s="43" t="s">
        <v>9</v>
      </c>
      <c r="B67" s="40" t="s">
        <v>48</v>
      </c>
      <c r="C67" s="40" t="s">
        <v>39</v>
      </c>
      <c r="D67" s="40" t="s">
        <v>213</v>
      </c>
      <c r="E67" s="40" t="s">
        <v>215</v>
      </c>
      <c r="F67" s="40" t="s">
        <v>216</v>
      </c>
      <c r="G67" s="40" t="s">
        <v>217</v>
      </c>
      <c r="H67" s="44" t="s">
        <v>215</v>
      </c>
      <c r="I67" s="45">
        <v>62.184584</v>
      </c>
      <c r="J67" s="41">
        <v>24.765997</v>
      </c>
      <c r="K67" s="42">
        <v>86.950581</v>
      </c>
      <c r="L67" s="41">
        <v>668.87699</v>
      </c>
      <c r="M67" s="41">
        <v>225.369855</v>
      </c>
      <c r="N67" s="46">
        <v>894.246845</v>
      </c>
      <c r="O67" s="45">
        <v>121.445326</v>
      </c>
      <c r="P67" s="41">
        <v>25.786012</v>
      </c>
      <c r="Q67" s="42">
        <v>147.231338</v>
      </c>
      <c r="R67" s="41">
        <v>900.22002</v>
      </c>
      <c r="S67" s="41">
        <v>197.635788</v>
      </c>
      <c r="T67" s="46">
        <v>1097.855807</v>
      </c>
      <c r="U67" s="27">
        <f>+((K67/Q67)-1)*100</f>
        <v>-40.94288472743486</v>
      </c>
      <c r="V67" s="33">
        <f>+((N67/T67)-1)*100</f>
        <v>-18.546056841142157</v>
      </c>
    </row>
    <row r="68" spans="1:22" ht="15">
      <c r="A68" s="43" t="s">
        <v>9</v>
      </c>
      <c r="B68" s="40" t="s">
        <v>48</v>
      </c>
      <c r="C68" s="40" t="s">
        <v>39</v>
      </c>
      <c r="D68" s="40" t="s">
        <v>218</v>
      </c>
      <c r="E68" s="40" t="s">
        <v>182</v>
      </c>
      <c r="F68" s="40" t="s">
        <v>103</v>
      </c>
      <c r="G68" s="40" t="s">
        <v>103</v>
      </c>
      <c r="H68" s="44" t="s">
        <v>183</v>
      </c>
      <c r="I68" s="45">
        <v>0</v>
      </c>
      <c r="J68" s="41">
        <v>0</v>
      </c>
      <c r="K68" s="42">
        <v>0</v>
      </c>
      <c r="L68" s="41">
        <v>0</v>
      </c>
      <c r="M68" s="41">
        <v>0</v>
      </c>
      <c r="N68" s="46">
        <v>0</v>
      </c>
      <c r="O68" s="45">
        <v>6.90075</v>
      </c>
      <c r="P68" s="41">
        <v>0</v>
      </c>
      <c r="Q68" s="42">
        <v>6.90075</v>
      </c>
      <c r="R68" s="41">
        <v>60.73851</v>
      </c>
      <c r="S68" s="41">
        <v>0</v>
      </c>
      <c r="T68" s="46">
        <v>60.73851</v>
      </c>
      <c r="U68" s="38" t="s">
        <v>29</v>
      </c>
      <c r="V68" s="39" t="s">
        <v>29</v>
      </c>
    </row>
    <row r="69" spans="1:22" ht="15">
      <c r="A69" s="43" t="s">
        <v>9</v>
      </c>
      <c r="B69" s="40" t="s">
        <v>48</v>
      </c>
      <c r="C69" s="40" t="s">
        <v>49</v>
      </c>
      <c r="D69" s="40" t="s">
        <v>219</v>
      </c>
      <c r="E69" s="40" t="s">
        <v>220</v>
      </c>
      <c r="F69" s="40" t="s">
        <v>103</v>
      </c>
      <c r="G69" s="40" t="s">
        <v>103</v>
      </c>
      <c r="H69" s="44" t="s">
        <v>160</v>
      </c>
      <c r="I69" s="45">
        <v>46.7488</v>
      </c>
      <c r="J69" s="41">
        <v>0</v>
      </c>
      <c r="K69" s="42">
        <v>46.7488</v>
      </c>
      <c r="L69" s="41">
        <v>68.6188</v>
      </c>
      <c r="M69" s="41">
        <v>0</v>
      </c>
      <c r="N69" s="46">
        <v>68.6188</v>
      </c>
      <c r="O69" s="45">
        <v>0</v>
      </c>
      <c r="P69" s="41">
        <v>0</v>
      </c>
      <c r="Q69" s="42">
        <v>0</v>
      </c>
      <c r="R69" s="41">
        <v>0</v>
      </c>
      <c r="S69" s="41">
        <v>0</v>
      </c>
      <c r="T69" s="46">
        <v>0</v>
      </c>
      <c r="U69" s="38" t="s">
        <v>29</v>
      </c>
      <c r="V69" s="39" t="s">
        <v>29</v>
      </c>
    </row>
    <row r="70" spans="1:22" ht="15">
      <c r="A70" s="43" t="s">
        <v>9</v>
      </c>
      <c r="B70" s="40" t="s">
        <v>48</v>
      </c>
      <c r="C70" s="40" t="s">
        <v>39</v>
      </c>
      <c r="D70" s="40" t="s">
        <v>221</v>
      </c>
      <c r="E70" s="40" t="s">
        <v>222</v>
      </c>
      <c r="F70" s="40" t="s">
        <v>75</v>
      </c>
      <c r="G70" s="40" t="s">
        <v>76</v>
      </c>
      <c r="H70" s="44" t="s">
        <v>84</v>
      </c>
      <c r="I70" s="45">
        <v>154.61732</v>
      </c>
      <c r="J70" s="41">
        <v>15.258502</v>
      </c>
      <c r="K70" s="42">
        <v>169.875822</v>
      </c>
      <c r="L70" s="41">
        <v>1042.581461</v>
      </c>
      <c r="M70" s="41">
        <v>86.351124</v>
      </c>
      <c r="N70" s="46">
        <v>1128.932585</v>
      </c>
      <c r="O70" s="45">
        <v>105.479682</v>
      </c>
      <c r="P70" s="41">
        <v>8.298678</v>
      </c>
      <c r="Q70" s="42">
        <v>113.77836</v>
      </c>
      <c r="R70" s="41">
        <v>594.299246</v>
      </c>
      <c r="S70" s="41">
        <v>60.512341</v>
      </c>
      <c r="T70" s="46">
        <v>654.811587</v>
      </c>
      <c r="U70" s="27">
        <f>+((K70/Q70)-1)*100</f>
        <v>49.30415766231819</v>
      </c>
      <c r="V70" s="33">
        <f>+((N70/T70)-1)*100</f>
        <v>72.40571294288962</v>
      </c>
    </row>
    <row r="71" spans="1:22" ht="15">
      <c r="A71" s="43" t="s">
        <v>9</v>
      </c>
      <c r="B71" s="40" t="s">
        <v>48</v>
      </c>
      <c r="C71" s="40" t="s">
        <v>39</v>
      </c>
      <c r="D71" s="40" t="s">
        <v>223</v>
      </c>
      <c r="E71" s="40" t="s">
        <v>224</v>
      </c>
      <c r="F71" s="40" t="s">
        <v>67</v>
      </c>
      <c r="G71" s="40" t="s">
        <v>67</v>
      </c>
      <c r="H71" s="44" t="s">
        <v>225</v>
      </c>
      <c r="I71" s="45">
        <v>17113.900701</v>
      </c>
      <c r="J71" s="41">
        <v>0</v>
      </c>
      <c r="K71" s="42">
        <v>17113.900701</v>
      </c>
      <c r="L71" s="41">
        <v>137995.424359</v>
      </c>
      <c r="M71" s="41">
        <v>0</v>
      </c>
      <c r="N71" s="46">
        <v>137995.424359</v>
      </c>
      <c r="O71" s="45">
        <v>18805.734662</v>
      </c>
      <c r="P71" s="41">
        <v>0</v>
      </c>
      <c r="Q71" s="42">
        <v>18805.734662</v>
      </c>
      <c r="R71" s="41">
        <v>130386.955247</v>
      </c>
      <c r="S71" s="41">
        <v>0</v>
      </c>
      <c r="T71" s="46">
        <v>130386.955247</v>
      </c>
      <c r="U71" s="27">
        <f>+((K71/Q71)-1)*100</f>
        <v>-8.996372603398594</v>
      </c>
      <c r="V71" s="33">
        <f>+((N71/T71)-1)*100</f>
        <v>5.835299319312126</v>
      </c>
    </row>
    <row r="72" spans="1:22" ht="15">
      <c r="A72" s="43" t="s">
        <v>9</v>
      </c>
      <c r="B72" s="40" t="s">
        <v>72</v>
      </c>
      <c r="C72" s="40" t="s">
        <v>39</v>
      </c>
      <c r="D72" s="40" t="s">
        <v>223</v>
      </c>
      <c r="E72" s="40" t="s">
        <v>224</v>
      </c>
      <c r="F72" s="40" t="s">
        <v>67</v>
      </c>
      <c r="G72" s="40" t="s">
        <v>67</v>
      </c>
      <c r="H72" s="44" t="s">
        <v>225</v>
      </c>
      <c r="I72" s="45">
        <v>6150.3849</v>
      </c>
      <c r="J72" s="41">
        <v>0</v>
      </c>
      <c r="K72" s="42">
        <v>6150.3849</v>
      </c>
      <c r="L72" s="41">
        <v>46514.3481</v>
      </c>
      <c r="M72" s="41">
        <v>0</v>
      </c>
      <c r="N72" s="46">
        <v>46514.3481</v>
      </c>
      <c r="O72" s="45">
        <v>7847.2152</v>
      </c>
      <c r="P72" s="41">
        <v>0</v>
      </c>
      <c r="Q72" s="42">
        <v>7847.2152</v>
      </c>
      <c r="R72" s="41">
        <v>51055.8939</v>
      </c>
      <c r="S72" s="41">
        <v>0</v>
      </c>
      <c r="T72" s="46">
        <v>51055.8939</v>
      </c>
      <c r="U72" s="27">
        <f>+((K72/Q72)-1)*100</f>
        <v>-21.62334352701325</v>
      </c>
      <c r="V72" s="33">
        <f>+((N72/T72)-1)*100</f>
        <v>-8.895242944713189</v>
      </c>
    </row>
    <row r="73" spans="1:22" ht="15">
      <c r="A73" s="43" t="s">
        <v>9</v>
      </c>
      <c r="B73" s="40" t="s">
        <v>48</v>
      </c>
      <c r="C73" s="40" t="s">
        <v>39</v>
      </c>
      <c r="D73" s="40" t="s">
        <v>226</v>
      </c>
      <c r="E73" s="40" t="s">
        <v>227</v>
      </c>
      <c r="F73" s="40" t="s">
        <v>20</v>
      </c>
      <c r="G73" s="40" t="s">
        <v>121</v>
      </c>
      <c r="H73" s="44" t="s">
        <v>122</v>
      </c>
      <c r="I73" s="45">
        <v>436.051849</v>
      </c>
      <c r="J73" s="41">
        <v>63.732056</v>
      </c>
      <c r="K73" s="42">
        <v>499.783904</v>
      </c>
      <c r="L73" s="41">
        <v>4016.693655</v>
      </c>
      <c r="M73" s="41">
        <v>489.232003</v>
      </c>
      <c r="N73" s="46">
        <v>4505.925659</v>
      </c>
      <c r="O73" s="45">
        <v>371.535925</v>
      </c>
      <c r="P73" s="41">
        <v>80.379076</v>
      </c>
      <c r="Q73" s="42">
        <v>451.915001</v>
      </c>
      <c r="R73" s="41">
        <v>3373.124855</v>
      </c>
      <c r="S73" s="41">
        <v>472.292523</v>
      </c>
      <c r="T73" s="46">
        <v>3845.417378</v>
      </c>
      <c r="U73" s="27">
        <f>+((K73/Q73)-1)*100</f>
        <v>10.59245718643449</v>
      </c>
      <c r="V73" s="33">
        <f>+((N73/T73)-1)*100</f>
        <v>17.17650429258555</v>
      </c>
    </row>
    <row r="74" spans="1:22" ht="15">
      <c r="A74" s="43" t="s">
        <v>9</v>
      </c>
      <c r="B74" s="40" t="s">
        <v>48</v>
      </c>
      <c r="C74" s="40" t="s">
        <v>49</v>
      </c>
      <c r="D74" s="40" t="s">
        <v>228</v>
      </c>
      <c r="E74" s="40" t="s">
        <v>229</v>
      </c>
      <c r="F74" s="40" t="s">
        <v>52</v>
      </c>
      <c r="G74" s="40" t="s">
        <v>125</v>
      </c>
      <c r="H74" s="44" t="s">
        <v>229</v>
      </c>
      <c r="I74" s="45">
        <v>19.49112</v>
      </c>
      <c r="J74" s="41">
        <v>0</v>
      </c>
      <c r="K74" s="42">
        <v>19.49112</v>
      </c>
      <c r="L74" s="41">
        <v>205.38258</v>
      </c>
      <c r="M74" s="41">
        <v>0</v>
      </c>
      <c r="N74" s="46">
        <v>205.38258</v>
      </c>
      <c r="O74" s="45">
        <v>228.339142</v>
      </c>
      <c r="P74" s="41">
        <v>0</v>
      </c>
      <c r="Q74" s="42">
        <v>228.339142</v>
      </c>
      <c r="R74" s="41">
        <v>439.750456</v>
      </c>
      <c r="S74" s="41">
        <v>0</v>
      </c>
      <c r="T74" s="46">
        <v>439.750456</v>
      </c>
      <c r="U74" s="27">
        <f>+((K74/Q74)-1)*100</f>
        <v>-91.46396021756095</v>
      </c>
      <c r="V74" s="33">
        <f>+((N74/T74)-1)*100</f>
        <v>-53.295652750841036</v>
      </c>
    </row>
    <row r="75" spans="1:22" ht="15">
      <c r="A75" s="43" t="s">
        <v>9</v>
      </c>
      <c r="B75" s="40" t="s">
        <v>48</v>
      </c>
      <c r="C75" s="40" t="s">
        <v>39</v>
      </c>
      <c r="D75" s="40" t="s">
        <v>230</v>
      </c>
      <c r="E75" s="40" t="s">
        <v>231</v>
      </c>
      <c r="F75" s="40" t="s">
        <v>87</v>
      </c>
      <c r="G75" s="40" t="s">
        <v>87</v>
      </c>
      <c r="H75" s="44" t="s">
        <v>143</v>
      </c>
      <c r="I75" s="45">
        <v>1712.3932</v>
      </c>
      <c r="J75" s="41">
        <v>0</v>
      </c>
      <c r="K75" s="42">
        <v>1712.3932</v>
      </c>
      <c r="L75" s="41">
        <v>13107.2841</v>
      </c>
      <c r="M75" s="41">
        <v>0</v>
      </c>
      <c r="N75" s="46">
        <v>13107.2841</v>
      </c>
      <c r="O75" s="45">
        <v>527.0034</v>
      </c>
      <c r="P75" s="41">
        <v>0</v>
      </c>
      <c r="Q75" s="42">
        <v>527.0034</v>
      </c>
      <c r="R75" s="41">
        <v>5716.6285</v>
      </c>
      <c r="S75" s="41">
        <v>0</v>
      </c>
      <c r="T75" s="46">
        <v>5716.6285</v>
      </c>
      <c r="U75" s="38" t="s">
        <v>29</v>
      </c>
      <c r="V75" s="39" t="s">
        <v>29</v>
      </c>
    </row>
    <row r="76" spans="1:22" ht="15">
      <c r="A76" s="43" t="s">
        <v>9</v>
      </c>
      <c r="B76" s="40" t="s">
        <v>48</v>
      </c>
      <c r="C76" s="40" t="s">
        <v>39</v>
      </c>
      <c r="D76" s="40" t="s">
        <v>230</v>
      </c>
      <c r="E76" s="51" t="s">
        <v>232</v>
      </c>
      <c r="F76" s="40" t="s">
        <v>87</v>
      </c>
      <c r="G76" s="40" t="s">
        <v>87</v>
      </c>
      <c r="H76" s="44" t="s">
        <v>233</v>
      </c>
      <c r="I76" s="45">
        <v>0</v>
      </c>
      <c r="J76" s="41">
        <v>146.3088</v>
      </c>
      <c r="K76" s="42">
        <v>146.3088</v>
      </c>
      <c r="L76" s="41">
        <v>0</v>
      </c>
      <c r="M76" s="41">
        <v>543.2132</v>
      </c>
      <c r="N76" s="46">
        <v>543.2132</v>
      </c>
      <c r="O76" s="45">
        <v>0</v>
      </c>
      <c r="P76" s="41">
        <v>124.1674</v>
      </c>
      <c r="Q76" s="42">
        <v>124.1674</v>
      </c>
      <c r="R76" s="41">
        <v>0</v>
      </c>
      <c r="S76" s="41">
        <v>1031.7073</v>
      </c>
      <c r="T76" s="46">
        <v>1031.7073</v>
      </c>
      <c r="U76" s="27">
        <f>+((K76/Q76)-1)*100</f>
        <v>17.831894684111926</v>
      </c>
      <c r="V76" s="33">
        <f>+((N76/T76)-1)*100</f>
        <v>-47.34812867951986</v>
      </c>
    </row>
    <row r="77" spans="1:22" ht="15">
      <c r="A77" s="43" t="s">
        <v>9</v>
      </c>
      <c r="B77" s="40" t="s">
        <v>48</v>
      </c>
      <c r="C77" s="40" t="s">
        <v>39</v>
      </c>
      <c r="D77" s="40" t="s">
        <v>38</v>
      </c>
      <c r="E77" s="40" t="s">
        <v>237</v>
      </c>
      <c r="F77" s="40" t="s">
        <v>21</v>
      </c>
      <c r="G77" s="40" t="s">
        <v>235</v>
      </c>
      <c r="H77" s="44" t="s">
        <v>236</v>
      </c>
      <c r="I77" s="45">
        <v>10261.698015</v>
      </c>
      <c r="J77" s="41">
        <v>0</v>
      </c>
      <c r="K77" s="42">
        <v>10261.698015</v>
      </c>
      <c r="L77" s="41">
        <v>70680.670245</v>
      </c>
      <c r="M77" s="41">
        <v>0</v>
      </c>
      <c r="N77" s="46">
        <v>70680.670245</v>
      </c>
      <c r="O77" s="45">
        <v>14007.479472</v>
      </c>
      <c r="P77" s="41">
        <v>0</v>
      </c>
      <c r="Q77" s="42">
        <v>14007.479472</v>
      </c>
      <c r="R77" s="41">
        <v>86943.64606</v>
      </c>
      <c r="S77" s="41">
        <v>0</v>
      </c>
      <c r="T77" s="46">
        <v>86943.64606</v>
      </c>
      <c r="U77" s="27">
        <f>+((K77/Q77)-1)*100</f>
        <v>-26.741295352154992</v>
      </c>
      <c r="V77" s="33">
        <f>+((N77/T77)-1)*100</f>
        <v>-18.705191870808914</v>
      </c>
    </row>
    <row r="78" spans="1:22" ht="15">
      <c r="A78" s="43" t="s">
        <v>9</v>
      </c>
      <c r="B78" s="40" t="s">
        <v>48</v>
      </c>
      <c r="C78" s="40" t="s">
        <v>39</v>
      </c>
      <c r="D78" s="40" t="s">
        <v>38</v>
      </c>
      <c r="E78" s="51" t="s">
        <v>261</v>
      </c>
      <c r="F78" s="40" t="s">
        <v>239</v>
      </c>
      <c r="G78" s="40" t="s">
        <v>240</v>
      </c>
      <c r="H78" s="44" t="s">
        <v>241</v>
      </c>
      <c r="I78" s="45">
        <v>7068.677877</v>
      </c>
      <c r="J78" s="41">
        <v>0</v>
      </c>
      <c r="K78" s="42">
        <v>7068.677877</v>
      </c>
      <c r="L78" s="41">
        <v>43261.431187</v>
      </c>
      <c r="M78" s="41">
        <v>0</v>
      </c>
      <c r="N78" s="46">
        <v>43261.431187</v>
      </c>
      <c r="O78" s="45">
        <v>9202.2399</v>
      </c>
      <c r="P78" s="41">
        <v>0</v>
      </c>
      <c r="Q78" s="42">
        <v>9202.2399</v>
      </c>
      <c r="R78" s="41">
        <v>47485.956888</v>
      </c>
      <c r="S78" s="41">
        <v>0</v>
      </c>
      <c r="T78" s="46">
        <v>47485.956888</v>
      </c>
      <c r="U78" s="27">
        <f>+((K78/Q78)-1)*100</f>
        <v>-23.185246702816343</v>
      </c>
      <c r="V78" s="33">
        <f>+((N78/T78)-1)*100</f>
        <v>-8.896368479978056</v>
      </c>
    </row>
    <row r="79" spans="1:22" ht="15">
      <c r="A79" s="43" t="s">
        <v>9</v>
      </c>
      <c r="B79" s="40" t="s">
        <v>48</v>
      </c>
      <c r="C79" s="40" t="s">
        <v>39</v>
      </c>
      <c r="D79" s="40" t="s">
        <v>38</v>
      </c>
      <c r="E79" s="40" t="s">
        <v>242</v>
      </c>
      <c r="F79" s="40" t="s">
        <v>239</v>
      </c>
      <c r="G79" s="40" t="s">
        <v>240</v>
      </c>
      <c r="H79" s="44" t="s">
        <v>241</v>
      </c>
      <c r="I79" s="45">
        <v>3320.129682</v>
      </c>
      <c r="J79" s="41">
        <v>0</v>
      </c>
      <c r="K79" s="42">
        <v>3320.129682</v>
      </c>
      <c r="L79" s="41">
        <v>19226.713102</v>
      </c>
      <c r="M79" s="41">
        <v>0</v>
      </c>
      <c r="N79" s="46">
        <v>19226.713102</v>
      </c>
      <c r="O79" s="45">
        <v>1820.0079</v>
      </c>
      <c r="P79" s="41">
        <v>0</v>
      </c>
      <c r="Q79" s="42">
        <v>1820.0079</v>
      </c>
      <c r="R79" s="41">
        <v>21653.274686</v>
      </c>
      <c r="S79" s="41">
        <v>0</v>
      </c>
      <c r="T79" s="46">
        <v>21653.274686</v>
      </c>
      <c r="U79" s="27">
        <f>+((K79/Q79)-1)*100</f>
        <v>82.42391596212299</v>
      </c>
      <c r="V79" s="33">
        <f>+((N79/T79)-1)*100</f>
        <v>-11.206441608432105</v>
      </c>
    </row>
    <row r="80" spans="1:22" ht="15">
      <c r="A80" s="43" t="s">
        <v>9</v>
      </c>
      <c r="B80" s="40" t="s">
        <v>72</v>
      </c>
      <c r="C80" s="40" t="s">
        <v>39</v>
      </c>
      <c r="D80" s="40" t="s">
        <v>38</v>
      </c>
      <c r="E80" s="51" t="s">
        <v>238</v>
      </c>
      <c r="F80" s="40" t="s">
        <v>239</v>
      </c>
      <c r="G80" s="40" t="s">
        <v>240</v>
      </c>
      <c r="H80" s="44" t="s">
        <v>241</v>
      </c>
      <c r="I80" s="45">
        <v>547.178906</v>
      </c>
      <c r="J80" s="41">
        <v>0</v>
      </c>
      <c r="K80" s="42">
        <v>547.178906</v>
      </c>
      <c r="L80" s="41">
        <v>8084.243831</v>
      </c>
      <c r="M80" s="41">
        <v>0</v>
      </c>
      <c r="N80" s="46">
        <v>8084.243831</v>
      </c>
      <c r="O80" s="45">
        <v>178.839642</v>
      </c>
      <c r="P80" s="41">
        <v>0</v>
      </c>
      <c r="Q80" s="42">
        <v>178.839642</v>
      </c>
      <c r="R80" s="41">
        <v>5762.228476</v>
      </c>
      <c r="S80" s="41">
        <v>0</v>
      </c>
      <c r="T80" s="46">
        <v>5762.228476</v>
      </c>
      <c r="U80" s="38" t="s">
        <v>29</v>
      </c>
      <c r="V80" s="33">
        <f>+((N80/T80)-1)*100</f>
        <v>40.297176078167006</v>
      </c>
    </row>
    <row r="81" spans="1:22" ht="15">
      <c r="A81" s="43" t="s">
        <v>9</v>
      </c>
      <c r="B81" s="40" t="s">
        <v>72</v>
      </c>
      <c r="C81" s="40" t="s">
        <v>39</v>
      </c>
      <c r="D81" s="40" t="s">
        <v>38</v>
      </c>
      <c r="E81" s="40" t="s">
        <v>242</v>
      </c>
      <c r="F81" s="40" t="s">
        <v>239</v>
      </c>
      <c r="G81" s="40" t="s">
        <v>240</v>
      </c>
      <c r="H81" s="44" t="s">
        <v>241</v>
      </c>
      <c r="I81" s="45">
        <v>2009.99598</v>
      </c>
      <c r="J81" s="41">
        <v>0</v>
      </c>
      <c r="K81" s="42">
        <v>2009.99598</v>
      </c>
      <c r="L81" s="41">
        <v>6974.486051</v>
      </c>
      <c r="M81" s="41">
        <v>0</v>
      </c>
      <c r="N81" s="46">
        <v>6974.486051</v>
      </c>
      <c r="O81" s="45">
        <v>1175.13765</v>
      </c>
      <c r="P81" s="41">
        <v>0</v>
      </c>
      <c r="Q81" s="42">
        <v>1175.13765</v>
      </c>
      <c r="R81" s="41">
        <v>3162.193676</v>
      </c>
      <c r="S81" s="41">
        <v>0</v>
      </c>
      <c r="T81" s="46">
        <v>3162.193676</v>
      </c>
      <c r="U81" s="27">
        <f>+((K81/Q81)-1)*100</f>
        <v>71.04345010135621</v>
      </c>
      <c r="V81" s="39" t="s">
        <v>29</v>
      </c>
    </row>
    <row r="82" spans="1:22" ht="15">
      <c r="A82" s="43" t="s">
        <v>9</v>
      </c>
      <c r="B82" s="40" t="s">
        <v>48</v>
      </c>
      <c r="C82" s="40" t="s">
        <v>39</v>
      </c>
      <c r="D82" s="40" t="s">
        <v>38</v>
      </c>
      <c r="E82" s="40" t="s">
        <v>238</v>
      </c>
      <c r="F82" s="40" t="s">
        <v>239</v>
      </c>
      <c r="G82" s="40" t="s">
        <v>240</v>
      </c>
      <c r="H82" s="44" t="s">
        <v>241</v>
      </c>
      <c r="I82" s="45">
        <v>130.546791</v>
      </c>
      <c r="J82" s="41">
        <v>0</v>
      </c>
      <c r="K82" s="42">
        <v>130.546791</v>
      </c>
      <c r="L82" s="41">
        <v>5933.110632</v>
      </c>
      <c r="M82" s="41">
        <v>0</v>
      </c>
      <c r="N82" s="46">
        <v>5933.110632</v>
      </c>
      <c r="O82" s="45">
        <v>0</v>
      </c>
      <c r="P82" s="41">
        <v>0</v>
      </c>
      <c r="Q82" s="42">
        <v>0</v>
      </c>
      <c r="R82" s="41">
        <v>640.101172</v>
      </c>
      <c r="S82" s="41">
        <v>0</v>
      </c>
      <c r="T82" s="46">
        <v>640.101172</v>
      </c>
      <c r="U82" s="38" t="s">
        <v>29</v>
      </c>
      <c r="V82" s="39" t="s">
        <v>29</v>
      </c>
    </row>
    <row r="83" spans="1:22" ht="15">
      <c r="A83" s="43" t="s">
        <v>9</v>
      </c>
      <c r="B83" s="40" t="s">
        <v>72</v>
      </c>
      <c r="C83" s="40" t="s">
        <v>39</v>
      </c>
      <c r="D83" s="40" t="s">
        <v>38</v>
      </c>
      <c r="E83" s="51" t="s">
        <v>261</v>
      </c>
      <c r="F83" s="40" t="s">
        <v>239</v>
      </c>
      <c r="G83" s="40" t="s">
        <v>240</v>
      </c>
      <c r="H83" s="44" t="s">
        <v>241</v>
      </c>
      <c r="I83" s="45">
        <v>158.299683</v>
      </c>
      <c r="J83" s="41">
        <v>0</v>
      </c>
      <c r="K83" s="42">
        <v>158.299683</v>
      </c>
      <c r="L83" s="41">
        <v>4249.741501</v>
      </c>
      <c r="M83" s="41">
        <v>0</v>
      </c>
      <c r="N83" s="46">
        <v>4249.741501</v>
      </c>
      <c r="O83" s="45">
        <v>1711.206578</v>
      </c>
      <c r="P83" s="41">
        <v>0</v>
      </c>
      <c r="Q83" s="42">
        <v>1711.206578</v>
      </c>
      <c r="R83" s="41">
        <v>11403.797192</v>
      </c>
      <c r="S83" s="41">
        <v>0</v>
      </c>
      <c r="T83" s="46">
        <v>11403.797192</v>
      </c>
      <c r="U83" s="27">
        <f>+((K83/Q83)-1)*100</f>
        <v>-90.74923594642704</v>
      </c>
      <c r="V83" s="33">
        <f aca="true" t="shared" si="3" ref="V83:V89">+((N83/T83)-1)*100</f>
        <v>-62.733978608622735</v>
      </c>
    </row>
    <row r="84" spans="1:22" ht="15">
      <c r="A84" s="43" t="s">
        <v>9</v>
      </c>
      <c r="B84" s="40" t="s">
        <v>72</v>
      </c>
      <c r="C84" s="40" t="s">
        <v>39</v>
      </c>
      <c r="D84" s="40" t="s">
        <v>38</v>
      </c>
      <c r="E84" s="40" t="s">
        <v>234</v>
      </c>
      <c r="F84" s="40" t="s">
        <v>21</v>
      </c>
      <c r="G84" s="40" t="s">
        <v>235</v>
      </c>
      <c r="H84" s="44" t="s">
        <v>236</v>
      </c>
      <c r="I84" s="45">
        <v>323.439353</v>
      </c>
      <c r="J84" s="41">
        <v>0</v>
      </c>
      <c r="K84" s="42">
        <v>323.439353</v>
      </c>
      <c r="L84" s="41">
        <v>2043.455913</v>
      </c>
      <c r="M84" s="41">
        <v>0</v>
      </c>
      <c r="N84" s="46">
        <v>2043.455913</v>
      </c>
      <c r="O84" s="45">
        <v>223.979552</v>
      </c>
      <c r="P84" s="41">
        <v>0</v>
      </c>
      <c r="Q84" s="42">
        <v>223.979552</v>
      </c>
      <c r="R84" s="41">
        <v>1784.98643</v>
      </c>
      <c r="S84" s="41">
        <v>0</v>
      </c>
      <c r="T84" s="46">
        <v>1784.98643</v>
      </c>
      <c r="U84" s="27">
        <f>+((K84/Q84)-1)*100</f>
        <v>44.40575048565145</v>
      </c>
      <c r="V84" s="33">
        <f t="shared" si="3"/>
        <v>14.480193163149146</v>
      </c>
    </row>
    <row r="85" spans="1:22" ht="15">
      <c r="A85" s="43" t="s">
        <v>9</v>
      </c>
      <c r="B85" s="40" t="s">
        <v>48</v>
      </c>
      <c r="C85" s="40" t="s">
        <v>39</v>
      </c>
      <c r="D85" s="40" t="s">
        <v>38</v>
      </c>
      <c r="E85" s="40" t="s">
        <v>234</v>
      </c>
      <c r="F85" s="40" t="s">
        <v>21</v>
      </c>
      <c r="G85" s="40" t="s">
        <v>235</v>
      </c>
      <c r="H85" s="44" t="s">
        <v>236</v>
      </c>
      <c r="I85" s="45">
        <v>0</v>
      </c>
      <c r="J85" s="41">
        <v>0</v>
      </c>
      <c r="K85" s="42">
        <v>0</v>
      </c>
      <c r="L85" s="41">
        <v>1376.074638</v>
      </c>
      <c r="M85" s="41">
        <v>0</v>
      </c>
      <c r="N85" s="46">
        <v>1376.074638</v>
      </c>
      <c r="O85" s="45">
        <v>1236.655728</v>
      </c>
      <c r="P85" s="41">
        <v>0</v>
      </c>
      <c r="Q85" s="42">
        <v>1236.655728</v>
      </c>
      <c r="R85" s="41">
        <v>12403.445618</v>
      </c>
      <c r="S85" s="41">
        <v>0</v>
      </c>
      <c r="T85" s="46">
        <v>12403.445618</v>
      </c>
      <c r="U85" s="38" t="s">
        <v>29</v>
      </c>
      <c r="V85" s="33">
        <f t="shared" si="3"/>
        <v>-88.90570668522119</v>
      </c>
    </row>
    <row r="86" spans="1:22" ht="15">
      <c r="A86" s="43" t="s">
        <v>9</v>
      </c>
      <c r="B86" s="40" t="s">
        <v>48</v>
      </c>
      <c r="C86" s="40" t="s">
        <v>39</v>
      </c>
      <c r="D86" s="40" t="s">
        <v>243</v>
      </c>
      <c r="E86" s="40" t="s">
        <v>168</v>
      </c>
      <c r="F86" s="40" t="s">
        <v>75</v>
      </c>
      <c r="G86" s="40" t="s">
        <v>76</v>
      </c>
      <c r="H86" s="44" t="s">
        <v>76</v>
      </c>
      <c r="I86" s="45">
        <v>73.197135</v>
      </c>
      <c r="J86" s="41">
        <v>127.297951</v>
      </c>
      <c r="K86" s="42">
        <v>200.495086</v>
      </c>
      <c r="L86" s="41">
        <v>820.115651</v>
      </c>
      <c r="M86" s="41">
        <v>794.440852</v>
      </c>
      <c r="N86" s="46">
        <v>1614.556504</v>
      </c>
      <c r="O86" s="45">
        <v>178.467028</v>
      </c>
      <c r="P86" s="41">
        <v>127.393009</v>
      </c>
      <c r="Q86" s="42">
        <v>305.860037</v>
      </c>
      <c r="R86" s="41">
        <v>839.629848</v>
      </c>
      <c r="S86" s="41">
        <v>858.177368</v>
      </c>
      <c r="T86" s="46">
        <v>1697.807217</v>
      </c>
      <c r="U86" s="27">
        <f aca="true" t="shared" si="4" ref="U86:U91">+((K86/Q86)-1)*100</f>
        <v>-34.448747222246624</v>
      </c>
      <c r="V86" s="33">
        <f t="shared" si="3"/>
        <v>-4.9034255577675605</v>
      </c>
    </row>
    <row r="87" spans="1:22" ht="15">
      <c r="A87" s="43" t="s">
        <v>9</v>
      </c>
      <c r="B87" s="40" t="s">
        <v>48</v>
      </c>
      <c r="C87" s="40" t="s">
        <v>39</v>
      </c>
      <c r="D87" s="40" t="s">
        <v>243</v>
      </c>
      <c r="E87" s="40" t="s">
        <v>254</v>
      </c>
      <c r="F87" s="40" t="s">
        <v>75</v>
      </c>
      <c r="G87" s="40" t="s">
        <v>76</v>
      </c>
      <c r="H87" s="44" t="s">
        <v>84</v>
      </c>
      <c r="I87" s="45">
        <v>77.524351</v>
      </c>
      <c r="J87" s="41">
        <v>20.945327</v>
      </c>
      <c r="K87" s="42">
        <v>98.469678</v>
      </c>
      <c r="L87" s="41">
        <v>442.834737</v>
      </c>
      <c r="M87" s="41">
        <v>197.475138</v>
      </c>
      <c r="N87" s="46">
        <v>640.309875</v>
      </c>
      <c r="O87" s="45">
        <v>130.324986</v>
      </c>
      <c r="P87" s="41">
        <v>46.546544</v>
      </c>
      <c r="Q87" s="42">
        <v>176.87153</v>
      </c>
      <c r="R87" s="41">
        <v>665.001393</v>
      </c>
      <c r="S87" s="41">
        <v>274.144462</v>
      </c>
      <c r="T87" s="46">
        <v>939.145854</v>
      </c>
      <c r="U87" s="27">
        <f t="shared" si="4"/>
        <v>-44.32700503014816</v>
      </c>
      <c r="V87" s="33">
        <f t="shared" si="3"/>
        <v>-31.819975324088468</v>
      </c>
    </row>
    <row r="88" spans="1:22" ht="15">
      <c r="A88" s="43" t="s">
        <v>9</v>
      </c>
      <c r="B88" s="40" t="s">
        <v>48</v>
      </c>
      <c r="C88" s="40" t="s">
        <v>39</v>
      </c>
      <c r="D88" s="40" t="s">
        <v>243</v>
      </c>
      <c r="E88" s="40" t="s">
        <v>244</v>
      </c>
      <c r="F88" s="40" t="s">
        <v>75</v>
      </c>
      <c r="G88" s="40" t="s">
        <v>76</v>
      </c>
      <c r="H88" s="44" t="s">
        <v>245</v>
      </c>
      <c r="I88" s="45">
        <v>1.936968</v>
      </c>
      <c r="J88" s="41">
        <v>69.035144</v>
      </c>
      <c r="K88" s="42">
        <v>70.972112</v>
      </c>
      <c r="L88" s="41">
        <v>67.987697</v>
      </c>
      <c r="M88" s="41">
        <v>303.65717900000004</v>
      </c>
      <c r="N88" s="46">
        <v>371.644876</v>
      </c>
      <c r="O88" s="45">
        <v>7.395235</v>
      </c>
      <c r="P88" s="41">
        <v>32.111817</v>
      </c>
      <c r="Q88" s="42">
        <v>39.507052</v>
      </c>
      <c r="R88" s="41">
        <v>197.088004</v>
      </c>
      <c r="S88" s="41">
        <v>324.410459</v>
      </c>
      <c r="T88" s="46">
        <v>521.498462</v>
      </c>
      <c r="U88" s="27">
        <f t="shared" si="4"/>
        <v>79.64416074375782</v>
      </c>
      <c r="V88" s="33">
        <f t="shared" si="3"/>
        <v>-28.735192319704296</v>
      </c>
    </row>
    <row r="89" spans="1:22" ht="15">
      <c r="A89" s="43" t="s">
        <v>9</v>
      </c>
      <c r="B89" s="40" t="s">
        <v>48</v>
      </c>
      <c r="C89" s="40" t="s">
        <v>39</v>
      </c>
      <c r="D89" s="40" t="s">
        <v>243</v>
      </c>
      <c r="E89" s="40" t="s">
        <v>246</v>
      </c>
      <c r="F89" s="40" t="s">
        <v>75</v>
      </c>
      <c r="G89" s="40" t="s">
        <v>76</v>
      </c>
      <c r="H89" s="44" t="s">
        <v>76</v>
      </c>
      <c r="I89" s="45">
        <v>0</v>
      </c>
      <c r="J89" s="41">
        <v>15.065146</v>
      </c>
      <c r="K89" s="42">
        <v>15.065146</v>
      </c>
      <c r="L89" s="41">
        <v>0</v>
      </c>
      <c r="M89" s="41">
        <v>122.4767</v>
      </c>
      <c r="N89" s="46">
        <v>122.4767</v>
      </c>
      <c r="O89" s="45">
        <v>0</v>
      </c>
      <c r="P89" s="41">
        <v>11.261542</v>
      </c>
      <c r="Q89" s="42">
        <v>11.261542</v>
      </c>
      <c r="R89" s="41">
        <v>0</v>
      </c>
      <c r="S89" s="41">
        <v>66.322169</v>
      </c>
      <c r="T89" s="46">
        <v>66.322169</v>
      </c>
      <c r="U89" s="27">
        <f t="shared" si="4"/>
        <v>33.77516151873341</v>
      </c>
      <c r="V89" s="33">
        <f t="shared" si="3"/>
        <v>84.66932225934889</v>
      </c>
    </row>
    <row r="90" spans="1:22" ht="15">
      <c r="A90" s="43" t="s">
        <v>9</v>
      </c>
      <c r="B90" s="40" t="s">
        <v>48</v>
      </c>
      <c r="C90" s="40" t="s">
        <v>39</v>
      </c>
      <c r="D90" s="40" t="s">
        <v>243</v>
      </c>
      <c r="E90" s="40" t="s">
        <v>252</v>
      </c>
      <c r="F90" s="40" t="s">
        <v>75</v>
      </c>
      <c r="G90" s="40" t="s">
        <v>76</v>
      </c>
      <c r="H90" s="44" t="s">
        <v>245</v>
      </c>
      <c r="I90" s="45">
        <v>0</v>
      </c>
      <c r="J90" s="41">
        <v>0.020942</v>
      </c>
      <c r="K90" s="42">
        <v>0.020942</v>
      </c>
      <c r="L90" s="41">
        <v>43.206906</v>
      </c>
      <c r="M90" s="41">
        <v>0.020942</v>
      </c>
      <c r="N90" s="46">
        <v>43.227848</v>
      </c>
      <c r="O90" s="45">
        <v>0.088</v>
      </c>
      <c r="P90" s="41">
        <v>0.034996</v>
      </c>
      <c r="Q90" s="42">
        <v>0.122996</v>
      </c>
      <c r="R90" s="41">
        <v>2.579634</v>
      </c>
      <c r="S90" s="41">
        <v>1.161839</v>
      </c>
      <c r="T90" s="46">
        <v>3.741473</v>
      </c>
      <c r="U90" s="27">
        <f t="shared" si="4"/>
        <v>-82.97343003024488</v>
      </c>
      <c r="V90" s="39" t="s">
        <v>29</v>
      </c>
    </row>
    <row r="91" spans="1:22" ht="15">
      <c r="A91" s="43" t="s">
        <v>9</v>
      </c>
      <c r="B91" s="40" t="s">
        <v>48</v>
      </c>
      <c r="C91" s="40" t="s">
        <v>39</v>
      </c>
      <c r="D91" s="40" t="s">
        <v>243</v>
      </c>
      <c r="E91" s="40" t="s">
        <v>248</v>
      </c>
      <c r="F91" s="40" t="s">
        <v>75</v>
      </c>
      <c r="G91" s="40" t="s">
        <v>76</v>
      </c>
      <c r="H91" s="44" t="s">
        <v>245</v>
      </c>
      <c r="I91" s="45">
        <v>0</v>
      </c>
      <c r="J91" s="41">
        <v>1.584776</v>
      </c>
      <c r="K91" s="42">
        <v>1.584776</v>
      </c>
      <c r="L91" s="41">
        <v>0</v>
      </c>
      <c r="M91" s="41">
        <v>17.11946</v>
      </c>
      <c r="N91" s="46">
        <v>17.11946</v>
      </c>
      <c r="O91" s="45">
        <v>0</v>
      </c>
      <c r="P91" s="41">
        <v>0.900354</v>
      </c>
      <c r="Q91" s="42">
        <v>0.900354</v>
      </c>
      <c r="R91" s="41">
        <v>0</v>
      </c>
      <c r="S91" s="41">
        <v>65.498253</v>
      </c>
      <c r="T91" s="46">
        <v>65.498253</v>
      </c>
      <c r="U91" s="27">
        <f t="shared" si="4"/>
        <v>76.0169888732654</v>
      </c>
      <c r="V91" s="33">
        <f>+((N91/T91)-1)*100</f>
        <v>-73.86272272025332</v>
      </c>
    </row>
    <row r="92" spans="1:22" ht="15">
      <c r="A92" s="43" t="s">
        <v>9</v>
      </c>
      <c r="B92" s="40" t="s">
        <v>48</v>
      </c>
      <c r="C92" s="40" t="s">
        <v>39</v>
      </c>
      <c r="D92" s="40" t="s">
        <v>243</v>
      </c>
      <c r="E92" s="40" t="s">
        <v>250</v>
      </c>
      <c r="F92" s="40" t="s">
        <v>75</v>
      </c>
      <c r="G92" s="40" t="s">
        <v>76</v>
      </c>
      <c r="H92" s="44" t="s">
        <v>76</v>
      </c>
      <c r="I92" s="45">
        <v>0</v>
      </c>
      <c r="J92" s="41">
        <v>0.555429</v>
      </c>
      <c r="K92" s="42">
        <v>0.555429</v>
      </c>
      <c r="L92" s="41">
        <v>0</v>
      </c>
      <c r="M92" s="41">
        <v>14.97575</v>
      </c>
      <c r="N92" s="46">
        <v>14.97575</v>
      </c>
      <c r="O92" s="45">
        <v>0</v>
      </c>
      <c r="P92" s="41">
        <v>0</v>
      </c>
      <c r="Q92" s="42">
        <v>0</v>
      </c>
      <c r="R92" s="41">
        <v>0</v>
      </c>
      <c r="S92" s="41">
        <v>0</v>
      </c>
      <c r="T92" s="46">
        <v>0</v>
      </c>
      <c r="U92" s="38" t="s">
        <v>29</v>
      </c>
      <c r="V92" s="39" t="s">
        <v>29</v>
      </c>
    </row>
    <row r="93" spans="1:22" ht="15">
      <c r="A93" s="43" t="s">
        <v>9</v>
      </c>
      <c r="B93" s="40" t="s">
        <v>48</v>
      </c>
      <c r="C93" s="40" t="s">
        <v>39</v>
      </c>
      <c r="D93" s="40" t="s">
        <v>243</v>
      </c>
      <c r="E93" s="40" t="s">
        <v>142</v>
      </c>
      <c r="F93" s="40" t="s">
        <v>87</v>
      </c>
      <c r="G93" s="40" t="s">
        <v>87</v>
      </c>
      <c r="H93" s="44" t="s">
        <v>143</v>
      </c>
      <c r="I93" s="45">
        <v>0</v>
      </c>
      <c r="J93" s="41">
        <v>0</v>
      </c>
      <c r="K93" s="42">
        <v>0</v>
      </c>
      <c r="L93" s="41">
        <v>0</v>
      </c>
      <c r="M93" s="41">
        <v>2.848421</v>
      </c>
      <c r="N93" s="46">
        <v>2.848421</v>
      </c>
      <c r="O93" s="45">
        <v>0</v>
      </c>
      <c r="P93" s="41">
        <v>0</v>
      </c>
      <c r="Q93" s="42">
        <v>0</v>
      </c>
      <c r="R93" s="41">
        <v>0</v>
      </c>
      <c r="S93" s="41">
        <v>0</v>
      </c>
      <c r="T93" s="46">
        <v>0</v>
      </c>
      <c r="U93" s="38" t="s">
        <v>29</v>
      </c>
      <c r="V93" s="39" t="s">
        <v>29</v>
      </c>
    </row>
    <row r="94" spans="1:22" ht="15">
      <c r="A94" s="43" t="s">
        <v>9</v>
      </c>
      <c r="B94" s="40" t="s">
        <v>48</v>
      </c>
      <c r="C94" s="40" t="s">
        <v>39</v>
      </c>
      <c r="D94" s="40" t="s">
        <v>243</v>
      </c>
      <c r="E94" s="40" t="s">
        <v>253</v>
      </c>
      <c r="F94" s="40" t="s">
        <v>75</v>
      </c>
      <c r="G94" s="40" t="s">
        <v>76</v>
      </c>
      <c r="H94" s="44" t="s">
        <v>245</v>
      </c>
      <c r="I94" s="45">
        <v>0</v>
      </c>
      <c r="J94" s="41">
        <v>0</v>
      </c>
      <c r="K94" s="42">
        <v>0</v>
      </c>
      <c r="L94" s="41">
        <v>0</v>
      </c>
      <c r="M94" s="41">
        <v>0.354005</v>
      </c>
      <c r="N94" s="46">
        <v>0.354005</v>
      </c>
      <c r="O94" s="45">
        <v>0</v>
      </c>
      <c r="P94" s="41">
        <v>0</v>
      </c>
      <c r="Q94" s="42">
        <v>0</v>
      </c>
      <c r="R94" s="41">
        <v>0</v>
      </c>
      <c r="S94" s="41">
        <v>0</v>
      </c>
      <c r="T94" s="46">
        <v>0</v>
      </c>
      <c r="U94" s="38" t="s">
        <v>29</v>
      </c>
      <c r="V94" s="39" t="s">
        <v>29</v>
      </c>
    </row>
    <row r="95" spans="1:22" ht="15">
      <c r="A95" s="43" t="s">
        <v>9</v>
      </c>
      <c r="B95" s="40" t="s">
        <v>48</v>
      </c>
      <c r="C95" s="40" t="s">
        <v>39</v>
      </c>
      <c r="D95" s="40" t="s">
        <v>243</v>
      </c>
      <c r="E95" s="40" t="s">
        <v>251</v>
      </c>
      <c r="F95" s="40" t="s">
        <v>75</v>
      </c>
      <c r="G95" s="40" t="s">
        <v>76</v>
      </c>
      <c r="H95" s="44" t="s">
        <v>76</v>
      </c>
      <c r="I95" s="45">
        <v>0</v>
      </c>
      <c r="J95" s="41">
        <v>0</v>
      </c>
      <c r="K95" s="42">
        <v>0</v>
      </c>
      <c r="L95" s="41">
        <v>0</v>
      </c>
      <c r="M95" s="41">
        <v>0.01101</v>
      </c>
      <c r="N95" s="46">
        <v>0.01101</v>
      </c>
      <c r="O95" s="45">
        <v>0</v>
      </c>
      <c r="P95" s="41">
        <v>0</v>
      </c>
      <c r="Q95" s="42">
        <v>0</v>
      </c>
      <c r="R95" s="41">
        <v>0</v>
      </c>
      <c r="S95" s="41">
        <v>0</v>
      </c>
      <c r="T95" s="46">
        <v>0</v>
      </c>
      <c r="U95" s="38" t="s">
        <v>29</v>
      </c>
      <c r="V95" s="39" t="s">
        <v>29</v>
      </c>
    </row>
    <row r="96" spans="1:22" ht="15">
      <c r="A96" s="43" t="s">
        <v>9</v>
      </c>
      <c r="B96" s="40" t="s">
        <v>48</v>
      </c>
      <c r="C96" s="40" t="s">
        <v>39</v>
      </c>
      <c r="D96" s="40" t="s">
        <v>243</v>
      </c>
      <c r="E96" s="40" t="s">
        <v>247</v>
      </c>
      <c r="F96" s="40" t="s">
        <v>75</v>
      </c>
      <c r="G96" s="40" t="s">
        <v>76</v>
      </c>
      <c r="H96" s="44" t="s">
        <v>84</v>
      </c>
      <c r="I96" s="45">
        <v>0</v>
      </c>
      <c r="J96" s="41">
        <v>0</v>
      </c>
      <c r="K96" s="42">
        <v>0</v>
      </c>
      <c r="L96" s="41">
        <v>0</v>
      </c>
      <c r="M96" s="41">
        <v>0</v>
      </c>
      <c r="N96" s="46">
        <v>0</v>
      </c>
      <c r="O96" s="45">
        <v>0</v>
      </c>
      <c r="P96" s="41">
        <v>0</v>
      </c>
      <c r="Q96" s="42">
        <v>0</v>
      </c>
      <c r="R96" s="41">
        <v>0</v>
      </c>
      <c r="S96" s="41">
        <v>0.112977</v>
      </c>
      <c r="T96" s="46">
        <v>0.112977</v>
      </c>
      <c r="U96" s="38" t="s">
        <v>29</v>
      </c>
      <c r="V96" s="39" t="s">
        <v>29</v>
      </c>
    </row>
    <row r="97" spans="1:22" ht="15">
      <c r="A97" s="43" t="s">
        <v>9</v>
      </c>
      <c r="B97" s="40" t="s">
        <v>48</v>
      </c>
      <c r="C97" s="40" t="s">
        <v>39</v>
      </c>
      <c r="D97" s="40" t="s">
        <v>243</v>
      </c>
      <c r="E97" s="40" t="s">
        <v>249</v>
      </c>
      <c r="F97" s="40" t="s">
        <v>75</v>
      </c>
      <c r="G97" s="40" t="s">
        <v>76</v>
      </c>
      <c r="H97" s="44" t="s">
        <v>76</v>
      </c>
      <c r="I97" s="45">
        <v>0</v>
      </c>
      <c r="J97" s="41">
        <v>0</v>
      </c>
      <c r="K97" s="42">
        <v>0</v>
      </c>
      <c r="L97" s="41">
        <v>0</v>
      </c>
      <c r="M97" s="41">
        <v>0</v>
      </c>
      <c r="N97" s="46">
        <v>0</v>
      </c>
      <c r="O97" s="45">
        <v>0</v>
      </c>
      <c r="P97" s="41">
        <v>0.618687</v>
      </c>
      <c r="Q97" s="42">
        <v>0.618687</v>
      </c>
      <c r="R97" s="41">
        <v>0</v>
      </c>
      <c r="S97" s="41">
        <v>0.985196</v>
      </c>
      <c r="T97" s="46">
        <v>0.985196</v>
      </c>
      <c r="U97" s="38" t="s">
        <v>29</v>
      </c>
      <c r="V97" s="39" t="s">
        <v>29</v>
      </c>
    </row>
    <row r="98" spans="1:22" ht="15">
      <c r="A98" s="43" t="s">
        <v>9</v>
      </c>
      <c r="B98" s="40" t="s">
        <v>72</v>
      </c>
      <c r="C98" s="40" t="s">
        <v>39</v>
      </c>
      <c r="D98" s="40" t="s">
        <v>243</v>
      </c>
      <c r="E98" s="40" t="s">
        <v>142</v>
      </c>
      <c r="F98" s="40" t="s">
        <v>87</v>
      </c>
      <c r="G98" s="40" t="s">
        <v>87</v>
      </c>
      <c r="H98" s="44" t="s">
        <v>143</v>
      </c>
      <c r="I98" s="45">
        <v>0</v>
      </c>
      <c r="J98" s="41">
        <v>0</v>
      </c>
      <c r="K98" s="42">
        <v>0</v>
      </c>
      <c r="L98" s="41">
        <v>0</v>
      </c>
      <c r="M98" s="41">
        <v>0</v>
      </c>
      <c r="N98" s="46">
        <v>0</v>
      </c>
      <c r="O98" s="45">
        <v>0</v>
      </c>
      <c r="P98" s="41">
        <v>0</v>
      </c>
      <c r="Q98" s="42">
        <v>0</v>
      </c>
      <c r="R98" s="41">
        <v>10.944</v>
      </c>
      <c r="S98" s="41">
        <v>0</v>
      </c>
      <c r="T98" s="46">
        <v>10.944</v>
      </c>
      <c r="U98" s="38" t="s">
        <v>29</v>
      </c>
      <c r="V98" s="39" t="s">
        <v>29</v>
      </c>
    </row>
    <row r="99" spans="1:22" ht="15">
      <c r="A99" s="43" t="s">
        <v>9</v>
      </c>
      <c r="B99" s="40" t="s">
        <v>48</v>
      </c>
      <c r="C99" s="40" t="s">
        <v>39</v>
      </c>
      <c r="D99" s="40" t="s">
        <v>255</v>
      </c>
      <c r="E99" s="40" t="s">
        <v>256</v>
      </c>
      <c r="F99" s="40" t="s">
        <v>257</v>
      </c>
      <c r="G99" s="40" t="s">
        <v>258</v>
      </c>
      <c r="H99" s="44" t="s">
        <v>258</v>
      </c>
      <c r="I99" s="45">
        <v>3990.89324</v>
      </c>
      <c r="J99" s="41">
        <v>0</v>
      </c>
      <c r="K99" s="42">
        <v>3990.89324</v>
      </c>
      <c r="L99" s="41">
        <v>33018.77139</v>
      </c>
      <c r="M99" s="41">
        <v>0</v>
      </c>
      <c r="N99" s="46">
        <v>33018.77139</v>
      </c>
      <c r="O99" s="45">
        <v>4749.19088</v>
      </c>
      <c r="P99" s="41">
        <v>0</v>
      </c>
      <c r="Q99" s="42">
        <v>4749.19088</v>
      </c>
      <c r="R99" s="41">
        <v>36714.79972</v>
      </c>
      <c r="S99" s="41">
        <v>0</v>
      </c>
      <c r="T99" s="46">
        <v>36714.79972</v>
      </c>
      <c r="U99" s="27">
        <f>+((K99/Q99)-1)*100</f>
        <v>-15.966880657363692</v>
      </c>
      <c r="V99" s="33">
        <f>+((N99/T99)-1)*100</f>
        <v>-10.066862295824064</v>
      </c>
    </row>
    <row r="100" spans="1:22" ht="15">
      <c r="A100" s="43" t="s">
        <v>9</v>
      </c>
      <c r="B100" s="40" t="s">
        <v>72</v>
      </c>
      <c r="C100" s="40" t="s">
        <v>39</v>
      </c>
      <c r="D100" s="40" t="s">
        <v>255</v>
      </c>
      <c r="E100" s="40" t="s">
        <v>260</v>
      </c>
      <c r="F100" s="40" t="s">
        <v>257</v>
      </c>
      <c r="G100" s="40" t="s">
        <v>258</v>
      </c>
      <c r="H100" s="44" t="s">
        <v>258</v>
      </c>
      <c r="I100" s="45">
        <v>1508.71</v>
      </c>
      <c r="J100" s="41">
        <v>0</v>
      </c>
      <c r="K100" s="42">
        <v>1508.71</v>
      </c>
      <c r="L100" s="41">
        <v>13667.5</v>
      </c>
      <c r="M100" s="41">
        <v>0</v>
      </c>
      <c r="N100" s="46">
        <v>13667.5</v>
      </c>
      <c r="O100" s="45">
        <v>2003.6</v>
      </c>
      <c r="P100" s="41">
        <v>0</v>
      </c>
      <c r="Q100" s="42">
        <v>2003.6</v>
      </c>
      <c r="R100" s="41">
        <v>13758.8</v>
      </c>
      <c r="S100" s="41">
        <v>0</v>
      </c>
      <c r="T100" s="46">
        <v>13758.8</v>
      </c>
      <c r="U100" s="27">
        <f>+((K100/Q100)-1)*100</f>
        <v>-24.700039928129357</v>
      </c>
      <c r="V100" s="33">
        <f>+((N100/T100)-1)*100</f>
        <v>-0.6635753118004462</v>
      </c>
    </row>
    <row r="101" spans="1:22" ht="15">
      <c r="A101" s="43" t="s">
        <v>9</v>
      </c>
      <c r="B101" s="40" t="s">
        <v>259</v>
      </c>
      <c r="C101" s="40" t="s">
        <v>39</v>
      </c>
      <c r="D101" s="40" t="s">
        <v>255</v>
      </c>
      <c r="E101" s="40" t="s">
        <v>256</v>
      </c>
      <c r="F101" s="40" t="s">
        <v>257</v>
      </c>
      <c r="G101" s="40" t="s">
        <v>258</v>
      </c>
      <c r="H101" s="44" t="s">
        <v>258</v>
      </c>
      <c r="I101" s="45">
        <v>0</v>
      </c>
      <c r="J101" s="41">
        <v>0</v>
      </c>
      <c r="K101" s="42">
        <v>0</v>
      </c>
      <c r="L101" s="41">
        <v>0</v>
      </c>
      <c r="M101" s="41">
        <v>10.279896</v>
      </c>
      <c r="N101" s="46">
        <v>10.279896</v>
      </c>
      <c r="O101" s="45">
        <v>0</v>
      </c>
      <c r="P101" s="41">
        <v>0</v>
      </c>
      <c r="Q101" s="42">
        <v>0</v>
      </c>
      <c r="R101" s="41">
        <v>0</v>
      </c>
      <c r="S101" s="41">
        <v>13.838633</v>
      </c>
      <c r="T101" s="46">
        <v>13.838633</v>
      </c>
      <c r="U101" s="38" t="s">
        <v>29</v>
      </c>
      <c r="V101" s="33">
        <f>+((N101/T101)-1)*100</f>
        <v>-25.7159576383014</v>
      </c>
    </row>
    <row r="102" spans="1:22" ht="15">
      <c r="A102" s="43"/>
      <c r="B102" s="40"/>
      <c r="C102" s="40"/>
      <c r="D102" s="40"/>
      <c r="E102" s="40"/>
      <c r="F102" s="40"/>
      <c r="G102" s="40"/>
      <c r="H102" s="44"/>
      <c r="I102" s="45"/>
      <c r="J102" s="41"/>
      <c r="K102" s="42"/>
      <c r="L102" s="41"/>
      <c r="M102" s="41"/>
      <c r="N102" s="46"/>
      <c r="O102" s="45"/>
      <c r="P102" s="41"/>
      <c r="Q102" s="42"/>
      <c r="R102" s="41"/>
      <c r="S102" s="41"/>
      <c r="T102" s="46"/>
      <c r="U102" s="28"/>
      <c r="V102" s="34"/>
    </row>
    <row r="103" spans="1:22" ht="20.25">
      <c r="A103" s="65" t="s">
        <v>9</v>
      </c>
      <c r="B103" s="66"/>
      <c r="C103" s="66"/>
      <c r="D103" s="66"/>
      <c r="E103" s="66"/>
      <c r="F103" s="66"/>
      <c r="G103" s="66"/>
      <c r="H103" s="67"/>
      <c r="I103" s="22">
        <f aca="true" t="shared" si="5" ref="I103:T103">SUM(I6:I101)</f>
        <v>97976.06283</v>
      </c>
      <c r="J103" s="15">
        <f t="shared" si="5"/>
        <v>2501.4466039999993</v>
      </c>
      <c r="K103" s="15">
        <f t="shared" si="5"/>
        <v>100477.50943300001</v>
      </c>
      <c r="L103" s="15">
        <f t="shared" si="5"/>
        <v>669278.6840600001</v>
      </c>
      <c r="M103" s="15">
        <f t="shared" si="5"/>
        <v>20882.971693</v>
      </c>
      <c r="N103" s="23">
        <f t="shared" si="5"/>
        <v>690161.655755</v>
      </c>
      <c r="O103" s="22">
        <f t="shared" si="5"/>
        <v>102734.16998100003</v>
      </c>
      <c r="P103" s="15">
        <f t="shared" si="5"/>
        <v>3769.0182699999987</v>
      </c>
      <c r="Q103" s="15">
        <f t="shared" si="5"/>
        <v>106503.18825200005</v>
      </c>
      <c r="R103" s="15">
        <f t="shared" si="5"/>
        <v>686412.8778150002</v>
      </c>
      <c r="S103" s="15">
        <f t="shared" si="5"/>
        <v>28585.657324</v>
      </c>
      <c r="T103" s="23">
        <f t="shared" si="5"/>
        <v>714998.5351360001</v>
      </c>
      <c r="U103" s="29">
        <f>+((K103/Q103)-1)*100</f>
        <v>-5.657745010170512</v>
      </c>
      <c r="V103" s="35">
        <f>+((N103/T103)-1)*100</f>
        <v>-3.4736965406895526</v>
      </c>
    </row>
    <row r="104" spans="1:22" ht="15.75">
      <c r="A104" s="18"/>
      <c r="B104" s="11"/>
      <c r="C104" s="11"/>
      <c r="D104" s="11"/>
      <c r="E104" s="11"/>
      <c r="F104" s="11"/>
      <c r="G104" s="11"/>
      <c r="H104" s="16"/>
      <c r="I104" s="20"/>
      <c r="J104" s="13"/>
      <c r="K104" s="14"/>
      <c r="L104" s="13"/>
      <c r="M104" s="13"/>
      <c r="N104" s="21"/>
      <c r="O104" s="20"/>
      <c r="P104" s="13"/>
      <c r="Q104" s="14"/>
      <c r="R104" s="13"/>
      <c r="S104" s="13"/>
      <c r="T104" s="21"/>
      <c r="U104" s="28"/>
      <c r="V104" s="34"/>
    </row>
    <row r="105" spans="1:22" ht="15">
      <c r="A105" s="43" t="s">
        <v>10</v>
      </c>
      <c r="B105" s="40"/>
      <c r="C105" s="40" t="s">
        <v>39</v>
      </c>
      <c r="D105" s="40" t="s">
        <v>38</v>
      </c>
      <c r="E105" s="40" t="s">
        <v>27</v>
      </c>
      <c r="F105" s="40" t="s">
        <v>21</v>
      </c>
      <c r="G105" s="40" t="s">
        <v>23</v>
      </c>
      <c r="H105" s="44" t="s">
        <v>24</v>
      </c>
      <c r="I105" s="45">
        <v>26851.902375</v>
      </c>
      <c r="J105" s="41">
        <v>0</v>
      </c>
      <c r="K105" s="42">
        <v>26851.902375</v>
      </c>
      <c r="L105" s="41">
        <v>162420.99074</v>
      </c>
      <c r="M105" s="41">
        <v>0</v>
      </c>
      <c r="N105" s="46">
        <v>162420.99074</v>
      </c>
      <c r="O105" s="45">
        <v>28149.080462</v>
      </c>
      <c r="P105" s="41">
        <v>0</v>
      </c>
      <c r="Q105" s="42">
        <v>28149.080462</v>
      </c>
      <c r="R105" s="41">
        <v>192565.814648</v>
      </c>
      <c r="S105" s="41">
        <v>0</v>
      </c>
      <c r="T105" s="46">
        <v>192565.814648</v>
      </c>
      <c r="U105" s="27">
        <f>+((K105/Q105)-1)*100</f>
        <v>-4.608243202654993</v>
      </c>
      <c r="V105" s="33">
        <f>+((N105/T105)-1)*100</f>
        <v>-15.654296668961265</v>
      </c>
    </row>
    <row r="106" spans="1:22" ht="15.75">
      <c r="A106" s="18"/>
      <c r="B106" s="11"/>
      <c r="C106" s="11"/>
      <c r="D106" s="11"/>
      <c r="E106" s="11"/>
      <c r="F106" s="11"/>
      <c r="G106" s="11"/>
      <c r="H106" s="16"/>
      <c r="I106" s="20"/>
      <c r="J106" s="13"/>
      <c r="K106" s="14"/>
      <c r="L106" s="13"/>
      <c r="M106" s="13"/>
      <c r="N106" s="21"/>
      <c r="O106" s="20"/>
      <c r="P106" s="13"/>
      <c r="Q106" s="14"/>
      <c r="R106" s="13"/>
      <c r="S106" s="13"/>
      <c r="T106" s="21"/>
      <c r="U106" s="28"/>
      <c r="V106" s="34"/>
    </row>
    <row r="107" spans="1:22" ht="20.25">
      <c r="A107" s="62" t="s">
        <v>10</v>
      </c>
      <c r="B107" s="63"/>
      <c r="C107" s="63"/>
      <c r="D107" s="63"/>
      <c r="E107" s="63"/>
      <c r="F107" s="63"/>
      <c r="G107" s="63"/>
      <c r="H107" s="64"/>
      <c r="I107" s="22">
        <f>SUM(I105)</f>
        <v>26851.902375</v>
      </c>
      <c r="J107" s="15">
        <f aca="true" t="shared" si="6" ref="J107:T107">SUM(J105)</f>
        <v>0</v>
      </c>
      <c r="K107" s="15">
        <f t="shared" si="6"/>
        <v>26851.902375</v>
      </c>
      <c r="L107" s="15">
        <f t="shared" si="6"/>
        <v>162420.99074</v>
      </c>
      <c r="M107" s="15">
        <f t="shared" si="6"/>
        <v>0</v>
      </c>
      <c r="N107" s="23">
        <f t="shared" si="6"/>
        <v>162420.99074</v>
      </c>
      <c r="O107" s="22">
        <f t="shared" si="6"/>
        <v>28149.080462</v>
      </c>
      <c r="P107" s="15">
        <f t="shared" si="6"/>
        <v>0</v>
      </c>
      <c r="Q107" s="15">
        <f t="shared" si="6"/>
        <v>28149.080462</v>
      </c>
      <c r="R107" s="15">
        <f t="shared" si="6"/>
        <v>192565.814648</v>
      </c>
      <c r="S107" s="15">
        <f t="shared" si="6"/>
        <v>0</v>
      </c>
      <c r="T107" s="23">
        <f t="shared" si="6"/>
        <v>192565.814648</v>
      </c>
      <c r="U107" s="29">
        <f>+((K107/Q107)-1)*100</f>
        <v>-4.608243202654993</v>
      </c>
      <c r="V107" s="35">
        <f>+((N107/T107)-1)*100</f>
        <v>-15.654296668961265</v>
      </c>
    </row>
    <row r="108" spans="1:22" ht="15.75">
      <c r="A108" s="18"/>
      <c r="B108" s="11"/>
      <c r="C108" s="11"/>
      <c r="D108" s="11"/>
      <c r="E108" s="11"/>
      <c r="F108" s="11"/>
      <c r="G108" s="11"/>
      <c r="H108" s="16"/>
      <c r="I108" s="20"/>
      <c r="J108" s="13"/>
      <c r="K108" s="14"/>
      <c r="L108" s="13"/>
      <c r="M108" s="13"/>
      <c r="N108" s="21"/>
      <c r="O108" s="20"/>
      <c r="P108" s="13"/>
      <c r="Q108" s="14"/>
      <c r="R108" s="13"/>
      <c r="S108" s="13"/>
      <c r="T108" s="21"/>
      <c r="U108" s="28"/>
      <c r="V108" s="34"/>
    </row>
    <row r="109" spans="1:22" ht="15">
      <c r="A109" s="43" t="s">
        <v>22</v>
      </c>
      <c r="B109" s="40"/>
      <c r="C109" s="40" t="s">
        <v>39</v>
      </c>
      <c r="D109" s="40" t="s">
        <v>38</v>
      </c>
      <c r="E109" s="40" t="s">
        <v>37</v>
      </c>
      <c r="F109" s="40" t="s">
        <v>21</v>
      </c>
      <c r="G109" s="40" t="s">
        <v>23</v>
      </c>
      <c r="H109" s="44" t="s">
        <v>24</v>
      </c>
      <c r="I109" s="45">
        <v>22634.427302</v>
      </c>
      <c r="J109" s="41">
        <v>0</v>
      </c>
      <c r="K109" s="42">
        <v>22634.427302</v>
      </c>
      <c r="L109" s="41">
        <v>116719.505563</v>
      </c>
      <c r="M109" s="41">
        <v>0</v>
      </c>
      <c r="N109" s="46">
        <v>116719.505563</v>
      </c>
      <c r="O109" s="45">
        <v>23896.702056</v>
      </c>
      <c r="P109" s="41">
        <v>0</v>
      </c>
      <c r="Q109" s="42">
        <v>23896.702056</v>
      </c>
      <c r="R109" s="41">
        <v>151508.94976</v>
      </c>
      <c r="S109" s="41">
        <v>0</v>
      </c>
      <c r="T109" s="46">
        <v>151508.94976</v>
      </c>
      <c r="U109" s="27">
        <f>+((K109/Q109)-1)*100</f>
        <v>-5.282213215204168</v>
      </c>
      <c r="V109" s="33">
        <f>+((N109/T109)-1)*100</f>
        <v>-22.96197303994828</v>
      </c>
    </row>
    <row r="110" spans="1:22" ht="15">
      <c r="A110" s="43" t="s">
        <v>22</v>
      </c>
      <c r="B110" s="40"/>
      <c r="C110" s="40" t="s">
        <v>39</v>
      </c>
      <c r="D110" s="40" t="s">
        <v>25</v>
      </c>
      <c r="E110" s="40" t="s">
        <v>28</v>
      </c>
      <c r="F110" s="40" t="s">
        <v>20</v>
      </c>
      <c r="G110" s="40" t="s">
        <v>20</v>
      </c>
      <c r="H110" s="44" t="s">
        <v>26</v>
      </c>
      <c r="I110" s="45">
        <v>408.919302</v>
      </c>
      <c r="J110" s="41">
        <v>0</v>
      </c>
      <c r="K110" s="42">
        <v>408.919302</v>
      </c>
      <c r="L110" s="41">
        <v>2132.238114</v>
      </c>
      <c r="M110" s="41">
        <v>0</v>
      </c>
      <c r="N110" s="46">
        <v>2132.238114</v>
      </c>
      <c r="O110" s="45">
        <v>204.454623</v>
      </c>
      <c r="P110" s="41">
        <v>0</v>
      </c>
      <c r="Q110" s="42">
        <v>204.454623</v>
      </c>
      <c r="R110" s="41">
        <v>1086.863853</v>
      </c>
      <c r="S110" s="41">
        <v>0</v>
      </c>
      <c r="T110" s="46">
        <v>1086.863853</v>
      </c>
      <c r="U110" s="38" t="s">
        <v>29</v>
      </c>
      <c r="V110" s="33">
        <f>+((N110/T110)-1)*100</f>
        <v>96.18263208538227</v>
      </c>
    </row>
    <row r="111" spans="1:22" ht="15.75">
      <c r="A111" s="18"/>
      <c r="B111" s="11"/>
      <c r="C111" s="11"/>
      <c r="D111" s="11"/>
      <c r="E111" s="11"/>
      <c r="F111" s="11"/>
      <c r="G111" s="11"/>
      <c r="H111" s="16"/>
      <c r="I111" s="20"/>
      <c r="J111" s="13"/>
      <c r="K111" s="14"/>
      <c r="L111" s="13"/>
      <c r="M111" s="13"/>
      <c r="N111" s="21"/>
      <c r="O111" s="20"/>
      <c r="P111" s="13"/>
      <c r="Q111" s="14"/>
      <c r="R111" s="13"/>
      <c r="S111" s="13"/>
      <c r="T111" s="21"/>
      <c r="U111" s="28"/>
      <c r="V111" s="34"/>
    </row>
    <row r="112" spans="1:22" ht="21" thickBot="1">
      <c r="A112" s="56" t="s">
        <v>18</v>
      </c>
      <c r="B112" s="57"/>
      <c r="C112" s="57"/>
      <c r="D112" s="57"/>
      <c r="E112" s="57"/>
      <c r="F112" s="57"/>
      <c r="G112" s="57"/>
      <c r="H112" s="58"/>
      <c r="I112" s="24">
        <f aca="true" t="shared" si="7" ref="I112:T112">SUM(I109:I110)</f>
        <v>23043.346604</v>
      </c>
      <c r="J112" s="25">
        <f t="shared" si="7"/>
        <v>0</v>
      </c>
      <c r="K112" s="25">
        <f t="shared" si="7"/>
        <v>23043.346604</v>
      </c>
      <c r="L112" s="25">
        <f t="shared" si="7"/>
        <v>118851.743677</v>
      </c>
      <c r="M112" s="25">
        <f t="shared" si="7"/>
        <v>0</v>
      </c>
      <c r="N112" s="26">
        <f t="shared" si="7"/>
        <v>118851.743677</v>
      </c>
      <c r="O112" s="24">
        <f t="shared" si="7"/>
        <v>24101.156679</v>
      </c>
      <c r="P112" s="25">
        <f t="shared" si="7"/>
        <v>0</v>
      </c>
      <c r="Q112" s="25">
        <f t="shared" si="7"/>
        <v>24101.156679</v>
      </c>
      <c r="R112" s="25">
        <f t="shared" si="7"/>
        <v>152595.81361299998</v>
      </c>
      <c r="S112" s="25">
        <f t="shared" si="7"/>
        <v>0</v>
      </c>
      <c r="T112" s="26">
        <f t="shared" si="7"/>
        <v>152595.81361299998</v>
      </c>
      <c r="U112" s="36">
        <f>+((K112/Q112)-1)*100</f>
        <v>-4.389042771219776</v>
      </c>
      <c r="V112" s="37">
        <f>+((N112/T112)-1)*100</f>
        <v>-22.113365456786838</v>
      </c>
    </row>
    <row r="113" spans="9:22" ht="1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2" ht="15">
      <c r="A114" s="48" t="s">
        <v>30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</row>
    <row r="115" spans="1:22" ht="15">
      <c r="A115" s="48" t="s">
        <v>31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</row>
    <row r="116" spans="1:22" ht="15">
      <c r="A116" s="48" t="s">
        <v>32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2" ht="15">
      <c r="A117" s="48" t="s">
        <v>33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</row>
    <row r="118" spans="1:22" ht="15">
      <c r="A118" s="48" t="s">
        <v>34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</row>
    <row r="119" spans="1:22" ht="15">
      <c r="A119" s="48" t="s">
        <v>36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</row>
    <row r="120" spans="1:22" ht="15">
      <c r="A120" s="48" t="s">
        <v>35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</row>
    <row r="121" spans="1:21" ht="12.75">
      <c r="A121" s="7" t="s">
        <v>19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50" t="s">
        <v>42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8" t="s">
        <v>40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9:22" ht="15"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</row>
    <row r="125" spans="9:22" ht="15"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</sheetData>
  <sheetProtection/>
  <mergeCells count="5">
    <mergeCell ref="A112:H112"/>
    <mergeCell ref="I3:N3"/>
    <mergeCell ref="O3:T3"/>
    <mergeCell ref="A107:H107"/>
    <mergeCell ref="A103:H10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2011-08-22T14:45:08Z</dcterms:modified>
  <cp:category/>
  <cp:version/>
  <cp:contentType/>
  <cp:contentStatus/>
</cp:coreProperties>
</file>