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<sst xmlns="http://schemas.openxmlformats.org/spreadsheetml/2006/main" count="569" uniqueCount="197">
  <si>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</si>
  <si>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</si>
  <si>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</si>
  <si>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</si>
  <si>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</si>
  <si>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</si>
  <si>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</si>
  <si>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</si>
  <si>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</si>
  <si>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</si>
  <si>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</si>
  <si>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</si>
  <si>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</si>
  <si>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</si>
  <si>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</si>
  <si>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</si>
  <si>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</si>
  <si>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</si>
  <si>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</si>
  <si>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</si>
  <si>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</si>
  <si>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JUNIN</t>
  </si>
  <si>
    <t>YAULI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</si>
  <si>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</si>
  <si>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</si>
  <si>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</si>
  <si>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</si>
  <si>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</si>
  <si>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</si>
  <si>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</si>
  <si>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</si>
  <si>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</si>
  <si>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</si>
  <si>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RÉGIMEN GENERAL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</si>
  <si>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</si>
  <si>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</si>
  <si>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</si>
  <si>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</si>
  <si>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</si>
  <si>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</si>
  <si>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</si>
  <si>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</si>
  <si>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</si>
  <si>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</si>
  <si>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</si>
  <si>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</si>
  <si>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COMPAÑIA MINERA HUANCAPETI S.A.C.</t>
  </si>
  <si>
    <t>HUANCAPETI</t>
  </si>
  <si>
    <t>CORPORACION MINERA TOMA LA MANO S.A.</t>
  </si>
  <si>
    <t>TOMA LA MANO Nº 2</t>
  </si>
  <si>
    <t>CARHUAZ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</si>
  <si>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</si>
  <si>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</si>
  <si>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</si>
  <si>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</si>
  <si>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</si>
  <si>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</si>
  <si>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</si>
  <si>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</si>
  <si>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</si>
  <si>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BOLOGNESI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</si>
  <si>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</si>
  <si>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</si>
  <si>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</si>
  <si>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</si>
  <si>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</si>
  <si>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</si>
  <si>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</si>
  <si>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</si>
  <si>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</si>
  <si>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</si>
  <si>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</si>
  <si>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</si>
  <si>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</si>
  <si>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</si>
  <si>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</si>
  <si>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</si>
  <si>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</si>
  <si>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</si>
  <si>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</si>
  <si>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</si>
  <si>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</si>
  <si>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</si>
  <si>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</si>
  <si>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</si>
  <si>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</si>
  <si>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</si>
  <si>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</si>
  <si>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</si>
  <si>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</si>
  <si>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</si>
  <si>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</si>
  <si>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</si>
  <si>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</si>
  <si>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</si>
  <si>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</si>
  <si>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</si>
  <si>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</si>
  <si>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</si>
  <si>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</si>
  <si>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</si>
  <si>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</si>
  <si>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</si>
  <si>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SAN MIGUEL DE ACO</t>
  </si>
  <si>
    <t>HUACHOCOLPA UNO</t>
  </si>
  <si>
    <t>HUACHOCOLPA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</si>
  <si>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</si>
  <si>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</si>
  <si>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</si>
  <si>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</si>
  <si>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</si>
  <si>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</si>
  <si>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</si>
  <si>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</si>
  <si>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</si>
  <si>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</si>
  <si>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</si>
  <si>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</si>
  <si>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</si>
  <si>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</si>
  <si>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</si>
  <si>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</si>
  <si>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</si>
  <si>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</si>
  <si>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</si>
  <si>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</si>
  <si>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</si>
  <si>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</si>
  <si>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</si>
  <si>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</si>
  <si>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</si>
  <si>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</si>
  <si>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</si>
  <si>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</si>
  <si>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</si>
  <si>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</si>
  <si>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</si>
  <si>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</si>
  <si>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</si>
  <si>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</si>
  <si>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</si>
  <si>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HUAYLLAY</t>
  </si>
  <si>
    <t>ACUMULACION HUARON-5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</si>
  <si>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</si>
  <si>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</si>
  <si>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</si>
  <si>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</si>
  <si>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</si>
  <si>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</si>
  <si>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</si>
  <si>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</si>
  <si>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</si>
  <si>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</si>
  <si>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</si>
  <si>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</si>
  <si>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</si>
  <si>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</si>
  <si>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</si>
  <si>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</si>
  <si>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</si>
  <si>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</si>
  <si>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</si>
  <si>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</si>
  <si>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</si>
  <si>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</si>
  <si>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</si>
  <si>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</si>
  <si>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</si>
  <si>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</si>
  <si>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</si>
  <si>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</si>
  <si>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</si>
  <si>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</si>
  <si>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</si>
  <si>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</si>
  <si>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</si>
  <si>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</si>
  <si>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</si>
  <si>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</si>
  <si>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</si>
  <si>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</si>
  <si>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</si>
  <si>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CASAPALCA-8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</si>
  <si>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</si>
  <si>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</si>
  <si>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</si>
  <si>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</si>
  <si>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</si>
  <si>
    <t>MTZ S.A.C.</t>
  </si>
  <si>
    <t>SUCCHA</t>
  </si>
  <si>
    <t>GRAN BRETAÑA</t>
  </si>
  <si>
    <t>MORADA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</si>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</sst>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4" fontId="3" fillId="22" borderId="22" xfId="0" applyNumberFormat="1" applyFont="1" applyFill="1" applyBorder="1" applyAlignment="1" quotePrefix="1">
      <alignment horizontal="right"/>
    </xf>
    <xf numFmtId="0" fontId="0" fillId="0" borderId="1" xfId="0" applyBorder="1" applyAlignment="1">
      <alignment wrapText="1"/>
    </xf>
    <xf numFmtId="4" fontId="3" fillId="22" borderId="16" xfId="0" applyNumberFormat="1" applyFont="1" applyFill="1" applyBorder="1" applyAlignment="1" quotePrefix="1">
      <alignment horizontal="right"/>
    </xf>
    <xf numFmtId="0" fontId="0" fillId="24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7" t="s">
        <v>181</v>
      </c>
      <c r="B1" s="57"/>
      <c r="C1" s="57"/>
      <c r="D1" s="57"/>
      <c r="E1" s="57"/>
      <c r="F1" s="57"/>
    </row>
    <row r="2" ht="13.5" thickBot="1">
      <c r="A2" s="53"/>
    </row>
    <row r="3" spans="1:22" ht="13.5" thickBot="1">
      <c r="A3" s="49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183</v>
      </c>
      <c r="L4" s="34" t="s">
        <v>12</v>
      </c>
      <c r="M4" s="34" t="s">
        <v>8</v>
      </c>
      <c r="N4" s="37" t="s">
        <v>184</v>
      </c>
      <c r="O4" s="33" t="s">
        <v>13</v>
      </c>
      <c r="P4" s="34" t="s">
        <v>14</v>
      </c>
      <c r="Q4" s="34" t="s">
        <v>183</v>
      </c>
      <c r="R4" s="34" t="s">
        <v>15</v>
      </c>
      <c r="S4" s="34" t="s">
        <v>16</v>
      </c>
      <c r="T4" s="37" t="s">
        <v>185</v>
      </c>
      <c r="U4" s="38" t="s">
        <v>186</v>
      </c>
      <c r="V4" s="37" t="s">
        <v>187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7" t="s">
        <v>40</v>
      </c>
      <c r="I6" s="46">
        <v>59.017599</v>
      </c>
      <c r="J6" s="44">
        <v>6.62396</v>
      </c>
      <c r="K6" s="45">
        <v>65.641559</v>
      </c>
      <c r="L6" s="44">
        <v>188.612025</v>
      </c>
      <c r="M6" s="44">
        <v>20.64336</v>
      </c>
      <c r="N6" s="47">
        <v>209.255385</v>
      </c>
      <c r="O6" s="46">
        <v>0</v>
      </c>
      <c r="P6" s="44">
        <v>0</v>
      </c>
      <c r="Q6" s="45">
        <v>0</v>
      </c>
      <c r="R6" s="44">
        <v>95.194044</v>
      </c>
      <c r="S6" s="44">
        <v>9.111272</v>
      </c>
      <c r="T6" s="47">
        <v>104.305316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6">
        <v>0</v>
      </c>
      <c r="J7" s="44">
        <v>7.782592</v>
      </c>
      <c r="K7" s="45">
        <v>7.782592</v>
      </c>
      <c r="L7" s="44">
        <v>35.999415</v>
      </c>
      <c r="M7" s="44">
        <v>7.782592</v>
      </c>
      <c r="N7" s="47">
        <v>43.782007</v>
      </c>
      <c r="O7" s="46">
        <v>0</v>
      </c>
      <c r="P7" s="44">
        <v>0</v>
      </c>
      <c r="Q7" s="45">
        <v>0</v>
      </c>
      <c r="R7" s="44">
        <v>97.69342</v>
      </c>
      <c r="S7" s="44">
        <v>17.578962</v>
      </c>
      <c r="T7" s="47">
        <v>115.272382</v>
      </c>
      <c r="U7" s="30" t="s">
        <v>17</v>
      </c>
      <c r="V7" s="42">
        <f>+((N7/T7)-1)*100</f>
        <v>-62.018649879205235</v>
      </c>
    </row>
    <row r="8" spans="1:22" ht="15">
      <c r="A8" s="40" t="s">
        <v>9</v>
      </c>
      <c r="B8" s="10" t="s">
        <v>34</v>
      </c>
      <c r="C8" s="10" t="s">
        <v>33</v>
      </c>
      <c r="D8" s="10" t="s">
        <v>61</v>
      </c>
      <c r="E8" s="10" t="s">
        <v>62</v>
      </c>
      <c r="F8" s="10" t="s">
        <v>63</v>
      </c>
      <c r="G8" s="10" t="s">
        <v>64</v>
      </c>
      <c r="H8" s="17" t="s">
        <v>65</v>
      </c>
      <c r="I8" s="46">
        <v>0</v>
      </c>
      <c r="J8" s="44">
        <v>35.988773</v>
      </c>
      <c r="K8" s="45">
        <v>35.988773</v>
      </c>
      <c r="L8" s="44">
        <v>0</v>
      </c>
      <c r="M8" s="44">
        <v>77.757138</v>
      </c>
      <c r="N8" s="47">
        <v>77.757138</v>
      </c>
      <c r="O8" s="46">
        <v>0</v>
      </c>
      <c r="P8" s="44">
        <v>46.530809</v>
      </c>
      <c r="Q8" s="45">
        <v>46.530809</v>
      </c>
      <c r="R8" s="44">
        <v>0</v>
      </c>
      <c r="S8" s="44">
        <v>101.299726</v>
      </c>
      <c r="T8" s="47">
        <v>101.299726</v>
      </c>
      <c r="U8" s="31">
        <f>+((K8/Q8)-1)*100</f>
        <v>-22.656034198760644</v>
      </c>
      <c r="V8" s="42">
        <f>+((N8/T8)-1)*100</f>
        <v>-23.24052485591127</v>
      </c>
    </row>
    <row r="9" spans="1:22" ht="15">
      <c r="A9" s="40" t="s">
        <v>9</v>
      </c>
      <c r="B9" s="10" t="s">
        <v>34</v>
      </c>
      <c r="C9" s="10" t="s">
        <v>33</v>
      </c>
      <c r="D9" s="10" t="s">
        <v>66</v>
      </c>
      <c r="E9" s="10" t="s">
        <v>67</v>
      </c>
      <c r="F9" s="10" t="s">
        <v>68</v>
      </c>
      <c r="G9" s="10" t="s">
        <v>69</v>
      </c>
      <c r="H9" s="17" t="s">
        <v>70</v>
      </c>
      <c r="I9" s="46">
        <v>0</v>
      </c>
      <c r="J9" s="44">
        <v>0</v>
      </c>
      <c r="K9" s="45">
        <v>0</v>
      </c>
      <c r="L9" s="44">
        <v>1531.158536</v>
      </c>
      <c r="M9" s="44">
        <v>37.176156</v>
      </c>
      <c r="N9" s="47">
        <v>1568.334692</v>
      </c>
      <c r="O9" s="46">
        <v>1867.193251</v>
      </c>
      <c r="P9" s="44">
        <v>47.001326</v>
      </c>
      <c r="Q9" s="45">
        <v>1914.194577</v>
      </c>
      <c r="R9" s="44">
        <v>3826.767316</v>
      </c>
      <c r="S9" s="44">
        <v>114.462763</v>
      </c>
      <c r="T9" s="47">
        <v>3941.230079</v>
      </c>
      <c r="U9" s="30" t="s">
        <v>17</v>
      </c>
      <c r="V9" s="42">
        <f>+((N9/T9)-1)*100</f>
        <v>-60.206974458138454</v>
      </c>
    </row>
    <row r="10" spans="1:22" ht="15">
      <c r="A10" s="40" t="s">
        <v>9</v>
      </c>
      <c r="B10" s="10" t="s">
        <v>34</v>
      </c>
      <c r="C10" s="10" t="s">
        <v>33</v>
      </c>
      <c r="D10" s="10" t="s">
        <v>71</v>
      </c>
      <c r="E10" s="10" t="s">
        <v>192</v>
      </c>
      <c r="F10" s="10" t="s">
        <v>73</v>
      </c>
      <c r="G10" s="10" t="s">
        <v>74</v>
      </c>
      <c r="H10" s="17" t="s">
        <v>75</v>
      </c>
      <c r="I10" s="46">
        <v>742.3458</v>
      </c>
      <c r="J10" s="44">
        <v>116.591052</v>
      </c>
      <c r="K10" s="45">
        <v>858.936852</v>
      </c>
      <c r="L10" s="44">
        <v>1444.564186</v>
      </c>
      <c r="M10" s="44">
        <v>209.761244</v>
      </c>
      <c r="N10" s="47">
        <v>1654.32543</v>
      </c>
      <c r="O10" s="46">
        <v>330.260815</v>
      </c>
      <c r="P10" s="44">
        <v>47.838362</v>
      </c>
      <c r="Q10" s="45">
        <v>378.099178</v>
      </c>
      <c r="R10" s="44">
        <v>857.071113</v>
      </c>
      <c r="S10" s="44">
        <v>110.074526</v>
      </c>
      <c r="T10" s="47">
        <v>967.14564</v>
      </c>
      <c r="U10" s="30" t="s">
        <v>17</v>
      </c>
      <c r="V10" s="42">
        <f>+((N10/T10)-1)*100</f>
        <v>71.05235877401053</v>
      </c>
    </row>
    <row r="11" spans="1:22" ht="15">
      <c r="A11" s="40" t="s">
        <v>9</v>
      </c>
      <c r="B11" s="10" t="s">
        <v>34</v>
      </c>
      <c r="C11" s="10" t="s">
        <v>33</v>
      </c>
      <c r="D11" s="10" t="s">
        <v>71</v>
      </c>
      <c r="E11" s="10" t="s">
        <v>76</v>
      </c>
      <c r="F11" s="10" t="s">
        <v>63</v>
      </c>
      <c r="G11" s="10" t="s">
        <v>77</v>
      </c>
      <c r="H11" s="17" t="s">
        <v>78</v>
      </c>
      <c r="I11" s="46">
        <v>250.675608</v>
      </c>
      <c r="J11" s="44">
        <v>15.655482</v>
      </c>
      <c r="K11" s="45">
        <v>266.33109</v>
      </c>
      <c r="L11" s="44">
        <v>457.5499</v>
      </c>
      <c r="M11" s="44">
        <v>31.097727</v>
      </c>
      <c r="N11" s="47">
        <v>488.647627</v>
      </c>
      <c r="O11" s="46">
        <v>140.986112</v>
      </c>
      <c r="P11" s="44">
        <v>10.985456</v>
      </c>
      <c r="Q11" s="45">
        <v>151.971568</v>
      </c>
      <c r="R11" s="44">
        <v>319.511808</v>
      </c>
      <c r="S11" s="44">
        <v>23.039399</v>
      </c>
      <c r="T11" s="47">
        <v>342.551207</v>
      </c>
      <c r="U11" s="31">
        <f>+((K11/Q11)-1)*100</f>
        <v>75.25060345498314</v>
      </c>
      <c r="V11" s="42">
        <f>+((N11/T11)-1)*100</f>
        <v>42.64951254426612</v>
      </c>
    </row>
    <row r="12" spans="1:22" ht="15">
      <c r="A12" s="40" t="s">
        <v>9</v>
      </c>
      <c r="B12" s="10" t="s">
        <v>34</v>
      </c>
      <c r="C12" s="10" t="s">
        <v>33</v>
      </c>
      <c r="D12" s="10" t="s">
        <v>71</v>
      </c>
      <c r="E12" s="10" t="s">
        <v>72</v>
      </c>
      <c r="F12" s="10" t="s">
        <v>73</v>
      </c>
      <c r="G12" s="10" t="s">
        <v>74</v>
      </c>
      <c r="H12" s="17" t="s">
        <v>75</v>
      </c>
      <c r="I12" s="46">
        <v>0</v>
      </c>
      <c r="J12" s="44">
        <v>0</v>
      </c>
      <c r="K12" s="45">
        <v>0</v>
      </c>
      <c r="L12" s="44">
        <v>0</v>
      </c>
      <c r="M12" s="44">
        <v>0</v>
      </c>
      <c r="N12" s="47">
        <v>0</v>
      </c>
      <c r="O12" s="46">
        <v>0</v>
      </c>
      <c r="P12" s="44">
        <v>0</v>
      </c>
      <c r="Q12" s="45">
        <v>0</v>
      </c>
      <c r="R12" s="44">
        <v>12.779046</v>
      </c>
      <c r="S12" s="44">
        <v>2.433999</v>
      </c>
      <c r="T12" s="47">
        <v>15.213045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34</v>
      </c>
      <c r="C13" s="10" t="s">
        <v>33</v>
      </c>
      <c r="D13" s="10" t="s">
        <v>79</v>
      </c>
      <c r="E13" s="10" t="s">
        <v>80</v>
      </c>
      <c r="F13" s="10" t="s">
        <v>21</v>
      </c>
      <c r="G13" s="10" t="s">
        <v>22</v>
      </c>
      <c r="H13" s="17" t="s">
        <v>81</v>
      </c>
      <c r="I13" s="46">
        <v>0</v>
      </c>
      <c r="J13" s="44">
        <v>0</v>
      </c>
      <c r="K13" s="45">
        <v>0</v>
      </c>
      <c r="L13" s="44">
        <v>0</v>
      </c>
      <c r="M13" s="44">
        <v>0</v>
      </c>
      <c r="N13" s="47">
        <v>0</v>
      </c>
      <c r="O13" s="46">
        <v>128.508748</v>
      </c>
      <c r="P13" s="44">
        <v>5.907472</v>
      </c>
      <c r="Q13" s="45">
        <v>134.41622</v>
      </c>
      <c r="R13" s="44">
        <v>270.20336</v>
      </c>
      <c r="S13" s="44">
        <v>18.042067</v>
      </c>
      <c r="T13" s="47">
        <v>288.245427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34</v>
      </c>
      <c r="C14" s="10" t="s">
        <v>33</v>
      </c>
      <c r="D14" s="10" t="s">
        <v>82</v>
      </c>
      <c r="E14" s="10" t="s">
        <v>83</v>
      </c>
      <c r="F14" s="10" t="s">
        <v>38</v>
      </c>
      <c r="G14" s="10" t="s">
        <v>84</v>
      </c>
      <c r="H14" s="17" t="s">
        <v>85</v>
      </c>
      <c r="I14" s="46">
        <v>27852.12</v>
      </c>
      <c r="J14" s="44">
        <v>3218.0126</v>
      </c>
      <c r="K14" s="45">
        <v>31070.1326</v>
      </c>
      <c r="L14" s="44">
        <v>61323.3291</v>
      </c>
      <c r="M14" s="44">
        <v>6200.9413</v>
      </c>
      <c r="N14" s="47">
        <v>67524.2704</v>
      </c>
      <c r="O14" s="46">
        <v>38401.7564</v>
      </c>
      <c r="P14" s="44">
        <v>3031.3808</v>
      </c>
      <c r="Q14" s="45">
        <v>41433.1372</v>
      </c>
      <c r="R14" s="44">
        <v>77606.7149</v>
      </c>
      <c r="S14" s="44">
        <v>5977.5868</v>
      </c>
      <c r="T14" s="47">
        <v>83584.3017</v>
      </c>
      <c r="U14" s="31">
        <f>+((K14/Q14)-1)*100</f>
        <v>-25.011392572030477</v>
      </c>
      <c r="V14" s="42">
        <f>+((N14/T14)-1)*100</f>
        <v>-19.214171768333387</v>
      </c>
    </row>
    <row r="15" spans="1:22" ht="15">
      <c r="A15" s="40" t="s">
        <v>9</v>
      </c>
      <c r="B15" s="10" t="s">
        <v>34</v>
      </c>
      <c r="C15" s="10" t="s">
        <v>33</v>
      </c>
      <c r="D15" s="10" t="s">
        <v>86</v>
      </c>
      <c r="E15" s="10" t="s">
        <v>87</v>
      </c>
      <c r="F15" s="10" t="s">
        <v>88</v>
      </c>
      <c r="G15" s="10" t="s">
        <v>89</v>
      </c>
      <c r="H15" s="17" t="s">
        <v>90</v>
      </c>
      <c r="I15" s="46">
        <v>0</v>
      </c>
      <c r="J15" s="44">
        <v>82.54797</v>
      </c>
      <c r="K15" s="45">
        <v>82.54797</v>
      </c>
      <c r="L15" s="44">
        <v>0</v>
      </c>
      <c r="M15" s="44">
        <v>181.870606</v>
      </c>
      <c r="N15" s="47">
        <v>181.870606</v>
      </c>
      <c r="O15" s="46">
        <v>0</v>
      </c>
      <c r="P15" s="44">
        <v>0</v>
      </c>
      <c r="Q15" s="45">
        <v>0</v>
      </c>
      <c r="R15" s="44">
        <v>0</v>
      </c>
      <c r="S15" s="44">
        <v>0</v>
      </c>
      <c r="T15" s="47">
        <v>0</v>
      </c>
      <c r="U15" s="30" t="s">
        <v>17</v>
      </c>
      <c r="V15" s="41" t="s">
        <v>17</v>
      </c>
    </row>
    <row r="16" spans="1:22" ht="15">
      <c r="A16" s="40" t="s">
        <v>9</v>
      </c>
      <c r="B16" s="10" t="s">
        <v>34</v>
      </c>
      <c r="C16" s="10" t="s">
        <v>33</v>
      </c>
      <c r="D16" s="10" t="s">
        <v>86</v>
      </c>
      <c r="E16" s="10" t="s">
        <v>91</v>
      </c>
      <c r="F16" s="10" t="s">
        <v>88</v>
      </c>
      <c r="G16" s="10" t="s">
        <v>89</v>
      </c>
      <c r="H16" s="17" t="s">
        <v>90</v>
      </c>
      <c r="I16" s="46">
        <v>0</v>
      </c>
      <c r="J16" s="44">
        <v>0</v>
      </c>
      <c r="K16" s="45">
        <v>0</v>
      </c>
      <c r="L16" s="44">
        <v>0</v>
      </c>
      <c r="M16" s="44">
        <v>0</v>
      </c>
      <c r="N16" s="47">
        <v>0</v>
      </c>
      <c r="O16" s="46">
        <v>0</v>
      </c>
      <c r="P16" s="44">
        <v>198.282</v>
      </c>
      <c r="Q16" s="45">
        <v>198.282</v>
      </c>
      <c r="R16" s="44">
        <v>0</v>
      </c>
      <c r="S16" s="44">
        <v>397.97356</v>
      </c>
      <c r="T16" s="47">
        <v>397.97356</v>
      </c>
      <c r="U16" s="30" t="s">
        <v>17</v>
      </c>
      <c r="V16" s="41" t="s">
        <v>17</v>
      </c>
    </row>
    <row r="17" spans="1:22" ht="15">
      <c r="A17" s="40" t="s">
        <v>9</v>
      </c>
      <c r="B17" s="10" t="s">
        <v>34</v>
      </c>
      <c r="C17" s="10" t="s">
        <v>33</v>
      </c>
      <c r="D17" s="10" t="s">
        <v>92</v>
      </c>
      <c r="E17" s="10" t="s">
        <v>93</v>
      </c>
      <c r="F17" s="10" t="s">
        <v>21</v>
      </c>
      <c r="G17" s="10" t="s">
        <v>22</v>
      </c>
      <c r="H17" s="17" t="s">
        <v>22</v>
      </c>
      <c r="I17" s="46">
        <v>626.234406</v>
      </c>
      <c r="J17" s="44">
        <v>43.401939</v>
      </c>
      <c r="K17" s="45">
        <v>669.636345</v>
      </c>
      <c r="L17" s="44">
        <v>1196.652306</v>
      </c>
      <c r="M17" s="44">
        <v>85.406476</v>
      </c>
      <c r="N17" s="47">
        <v>1282.058782</v>
      </c>
      <c r="O17" s="46">
        <v>728.788154</v>
      </c>
      <c r="P17" s="44">
        <v>37.287331</v>
      </c>
      <c r="Q17" s="45">
        <v>766.075485</v>
      </c>
      <c r="R17" s="44">
        <v>1503.480072</v>
      </c>
      <c r="S17" s="44">
        <v>86.718781</v>
      </c>
      <c r="T17" s="47">
        <v>1590.198853</v>
      </c>
      <c r="U17" s="31">
        <f aca="true" t="shared" si="0" ref="U17:U22">+((K17/Q17)-1)*100</f>
        <v>-12.588725509210096</v>
      </c>
      <c r="V17" s="42">
        <f aca="true" t="shared" si="1" ref="V17:V22">+((N17/T17)-1)*100</f>
        <v>-19.37745524207091</v>
      </c>
    </row>
    <row r="18" spans="1:22" ht="15">
      <c r="A18" s="40" t="s">
        <v>9</v>
      </c>
      <c r="B18" s="10" t="s">
        <v>34</v>
      </c>
      <c r="C18" s="10" t="s">
        <v>33</v>
      </c>
      <c r="D18" s="10" t="s">
        <v>92</v>
      </c>
      <c r="E18" s="10" t="s">
        <v>95</v>
      </c>
      <c r="F18" s="10" t="s">
        <v>21</v>
      </c>
      <c r="G18" s="10" t="s">
        <v>22</v>
      </c>
      <c r="H18" s="17" t="s">
        <v>95</v>
      </c>
      <c r="I18" s="46">
        <v>265.268751</v>
      </c>
      <c r="J18" s="44">
        <v>36.479224</v>
      </c>
      <c r="K18" s="45">
        <v>301.747975</v>
      </c>
      <c r="L18" s="44">
        <v>561.624527</v>
      </c>
      <c r="M18" s="44">
        <v>73.343072</v>
      </c>
      <c r="N18" s="47">
        <v>634.967599</v>
      </c>
      <c r="O18" s="46">
        <v>448.918492</v>
      </c>
      <c r="P18" s="44">
        <v>37.075956</v>
      </c>
      <c r="Q18" s="45">
        <v>485.994448</v>
      </c>
      <c r="R18" s="44">
        <v>1127.334874</v>
      </c>
      <c r="S18" s="44">
        <v>80.556762</v>
      </c>
      <c r="T18" s="47">
        <v>1207.891636</v>
      </c>
      <c r="U18" s="31">
        <f t="shared" si="0"/>
        <v>-37.911230006479414</v>
      </c>
      <c r="V18" s="42">
        <f t="shared" si="1"/>
        <v>-47.43174138511876</v>
      </c>
    </row>
    <row r="19" spans="1:22" ht="15">
      <c r="A19" s="40" t="s">
        <v>9</v>
      </c>
      <c r="B19" s="10" t="s">
        <v>34</v>
      </c>
      <c r="C19" s="10" t="s">
        <v>33</v>
      </c>
      <c r="D19" s="10" t="s">
        <v>92</v>
      </c>
      <c r="E19" s="10" t="s">
        <v>94</v>
      </c>
      <c r="F19" s="10" t="s">
        <v>21</v>
      </c>
      <c r="G19" s="10" t="s">
        <v>22</v>
      </c>
      <c r="H19" s="17" t="s">
        <v>22</v>
      </c>
      <c r="I19" s="46">
        <v>88.940276</v>
      </c>
      <c r="J19" s="44">
        <v>28.02615</v>
      </c>
      <c r="K19" s="45">
        <v>116.966426</v>
      </c>
      <c r="L19" s="44">
        <v>109.19861</v>
      </c>
      <c r="M19" s="44">
        <v>43.352356</v>
      </c>
      <c r="N19" s="47">
        <v>152.550966</v>
      </c>
      <c r="O19" s="46">
        <v>141.298881</v>
      </c>
      <c r="P19" s="44">
        <v>18.371538</v>
      </c>
      <c r="Q19" s="45">
        <v>159.670419</v>
      </c>
      <c r="R19" s="44">
        <v>367.502784</v>
      </c>
      <c r="S19" s="44">
        <v>36.843717</v>
      </c>
      <c r="T19" s="47">
        <v>404.346501</v>
      </c>
      <c r="U19" s="31">
        <f t="shared" si="0"/>
        <v>-26.74508732891846</v>
      </c>
      <c r="V19" s="42">
        <f t="shared" si="1"/>
        <v>-62.27221810434314</v>
      </c>
    </row>
    <row r="20" spans="1:22" ht="15">
      <c r="A20" s="40" t="s">
        <v>9</v>
      </c>
      <c r="B20" s="10" t="s">
        <v>34</v>
      </c>
      <c r="C20" s="10" t="s">
        <v>33</v>
      </c>
      <c r="D20" s="10" t="s">
        <v>96</v>
      </c>
      <c r="E20" s="10" t="s">
        <v>97</v>
      </c>
      <c r="F20" s="10" t="s">
        <v>73</v>
      </c>
      <c r="G20" s="10" t="s">
        <v>73</v>
      </c>
      <c r="H20" s="17" t="s">
        <v>98</v>
      </c>
      <c r="I20" s="46">
        <v>4430.073048</v>
      </c>
      <c r="J20" s="44">
        <v>67.582599</v>
      </c>
      <c r="K20" s="45">
        <v>4497.655647</v>
      </c>
      <c r="L20" s="44">
        <v>9834.250268</v>
      </c>
      <c r="M20" s="44">
        <v>155.357994</v>
      </c>
      <c r="N20" s="47">
        <v>9989.608262</v>
      </c>
      <c r="O20" s="46">
        <v>5299.448164</v>
      </c>
      <c r="P20" s="44">
        <v>135.560109</v>
      </c>
      <c r="Q20" s="45">
        <v>5435.008273</v>
      </c>
      <c r="R20" s="44">
        <v>11080.010899</v>
      </c>
      <c r="S20" s="44">
        <v>246.118796</v>
      </c>
      <c r="T20" s="47">
        <v>11326.129695</v>
      </c>
      <c r="U20" s="31">
        <f t="shared" si="0"/>
        <v>-17.246572202227828</v>
      </c>
      <c r="V20" s="42">
        <f t="shared" si="1"/>
        <v>-11.80033664624216</v>
      </c>
    </row>
    <row r="21" spans="1:22" ht="15">
      <c r="A21" s="40" t="s">
        <v>9</v>
      </c>
      <c r="B21" s="10" t="s">
        <v>34</v>
      </c>
      <c r="C21" s="10" t="s">
        <v>33</v>
      </c>
      <c r="D21" s="10" t="s">
        <v>99</v>
      </c>
      <c r="E21" s="10" t="s">
        <v>100</v>
      </c>
      <c r="F21" s="10" t="s">
        <v>21</v>
      </c>
      <c r="G21" s="10" t="s">
        <v>22</v>
      </c>
      <c r="H21" s="17" t="s">
        <v>22</v>
      </c>
      <c r="I21" s="46">
        <v>3292.422315</v>
      </c>
      <c r="J21" s="44">
        <v>0</v>
      </c>
      <c r="K21" s="45">
        <v>3292.422315</v>
      </c>
      <c r="L21" s="44">
        <v>6791.697888</v>
      </c>
      <c r="M21" s="44">
        <v>0</v>
      </c>
      <c r="N21" s="47">
        <v>6791.697888</v>
      </c>
      <c r="O21" s="46">
        <v>3533.75565</v>
      </c>
      <c r="P21" s="44">
        <v>0</v>
      </c>
      <c r="Q21" s="45">
        <v>3533.75565</v>
      </c>
      <c r="R21" s="44">
        <v>7169.742357</v>
      </c>
      <c r="S21" s="44">
        <v>0</v>
      </c>
      <c r="T21" s="47">
        <v>7169.742357</v>
      </c>
      <c r="U21" s="31">
        <f t="shared" si="0"/>
        <v>-6.82937245533658</v>
      </c>
      <c r="V21" s="42">
        <f t="shared" si="1"/>
        <v>-5.2727762055620575</v>
      </c>
    </row>
    <row r="22" spans="1:22" ht="15">
      <c r="A22" s="40" t="s">
        <v>9</v>
      </c>
      <c r="B22" s="10" t="s">
        <v>34</v>
      </c>
      <c r="C22" s="10" t="s">
        <v>33</v>
      </c>
      <c r="D22" s="10" t="s">
        <v>101</v>
      </c>
      <c r="E22" s="10" t="s">
        <v>102</v>
      </c>
      <c r="F22" s="10" t="s">
        <v>38</v>
      </c>
      <c r="G22" s="10" t="s">
        <v>50</v>
      </c>
      <c r="H22" s="17" t="s">
        <v>103</v>
      </c>
      <c r="I22" s="46">
        <v>74.089064</v>
      </c>
      <c r="J22" s="44">
        <v>6.391278</v>
      </c>
      <c r="K22" s="45">
        <v>80.480342</v>
      </c>
      <c r="L22" s="44">
        <v>159.957124</v>
      </c>
      <c r="M22" s="44">
        <v>17.001343</v>
      </c>
      <c r="N22" s="47">
        <v>176.958467</v>
      </c>
      <c r="O22" s="46">
        <v>240.790415</v>
      </c>
      <c r="P22" s="44">
        <v>8.591414</v>
      </c>
      <c r="Q22" s="45">
        <v>249.381829</v>
      </c>
      <c r="R22" s="44">
        <v>540.045206</v>
      </c>
      <c r="S22" s="44">
        <v>24.600648</v>
      </c>
      <c r="T22" s="47">
        <v>564.645854</v>
      </c>
      <c r="U22" s="31">
        <f t="shared" si="0"/>
        <v>-67.72806490243522</v>
      </c>
      <c r="V22" s="42">
        <f t="shared" si="1"/>
        <v>-68.6602733826148</v>
      </c>
    </row>
    <row r="23" spans="1:22" ht="15">
      <c r="A23" s="40" t="s">
        <v>9</v>
      </c>
      <c r="B23" s="10" t="s">
        <v>34</v>
      </c>
      <c r="C23" s="10" t="s">
        <v>33</v>
      </c>
      <c r="D23" s="10" t="s">
        <v>101</v>
      </c>
      <c r="E23" s="10" t="s">
        <v>104</v>
      </c>
      <c r="F23" s="10" t="s">
        <v>63</v>
      </c>
      <c r="G23" s="10" t="s">
        <v>63</v>
      </c>
      <c r="H23" s="17" t="s">
        <v>105</v>
      </c>
      <c r="I23" s="46">
        <v>0</v>
      </c>
      <c r="J23" s="44">
        <v>0</v>
      </c>
      <c r="K23" s="45">
        <v>0</v>
      </c>
      <c r="L23" s="44">
        <v>0</v>
      </c>
      <c r="M23" s="44">
        <v>0</v>
      </c>
      <c r="N23" s="47">
        <v>0</v>
      </c>
      <c r="O23" s="46">
        <v>693.5375</v>
      </c>
      <c r="P23" s="44">
        <v>49.5815</v>
      </c>
      <c r="Q23" s="45">
        <v>743.119</v>
      </c>
      <c r="R23" s="44">
        <v>1389.7109</v>
      </c>
      <c r="S23" s="44">
        <v>103.3187</v>
      </c>
      <c r="T23" s="47">
        <v>1493.0296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34</v>
      </c>
      <c r="C24" s="10" t="s">
        <v>35</v>
      </c>
      <c r="D24" s="10" t="s">
        <v>46</v>
      </c>
      <c r="E24" s="10" t="s">
        <v>47</v>
      </c>
      <c r="F24" s="10" t="s">
        <v>38</v>
      </c>
      <c r="G24" s="10" t="s">
        <v>39</v>
      </c>
      <c r="H24" s="17" t="s">
        <v>39</v>
      </c>
      <c r="I24" s="46">
        <v>96.49472</v>
      </c>
      <c r="J24" s="44">
        <v>0</v>
      </c>
      <c r="K24" s="45">
        <v>96.49472</v>
      </c>
      <c r="L24" s="44">
        <v>223.040846</v>
      </c>
      <c r="M24" s="44">
        <v>0</v>
      </c>
      <c r="N24" s="47">
        <v>223.040846</v>
      </c>
      <c r="O24" s="46">
        <v>104.018376</v>
      </c>
      <c r="P24" s="44">
        <v>0</v>
      </c>
      <c r="Q24" s="45">
        <v>104.018376</v>
      </c>
      <c r="R24" s="44">
        <v>223.848822</v>
      </c>
      <c r="S24" s="44">
        <v>0</v>
      </c>
      <c r="T24" s="47">
        <v>223.848822</v>
      </c>
      <c r="U24" s="31">
        <f>+((K24/Q24)-1)*100</f>
        <v>-7.233006598757131</v>
      </c>
      <c r="V24" s="42">
        <f>+((N24/T24)-1)*100</f>
        <v>-0.36094717532175746</v>
      </c>
    </row>
    <row r="25" spans="1:22" ht="15">
      <c r="A25" s="40" t="s">
        <v>9</v>
      </c>
      <c r="B25" s="10" t="s">
        <v>34</v>
      </c>
      <c r="C25" s="10" t="s">
        <v>33</v>
      </c>
      <c r="D25" s="10" t="s">
        <v>106</v>
      </c>
      <c r="E25" s="10" t="s">
        <v>193</v>
      </c>
      <c r="F25" s="10" t="s">
        <v>107</v>
      </c>
      <c r="G25" s="10" t="s">
        <v>108</v>
      </c>
      <c r="H25" s="17" t="s">
        <v>109</v>
      </c>
      <c r="I25" s="46">
        <v>6297.908985</v>
      </c>
      <c r="J25" s="44">
        <v>297.921737</v>
      </c>
      <c r="K25" s="45">
        <v>6595.830722</v>
      </c>
      <c r="L25" s="44">
        <v>12454.261785</v>
      </c>
      <c r="M25" s="44">
        <v>657.343848</v>
      </c>
      <c r="N25" s="47">
        <v>13111.605633</v>
      </c>
      <c r="O25" s="46">
        <v>6018.98</v>
      </c>
      <c r="P25" s="44">
        <v>232.5922</v>
      </c>
      <c r="Q25" s="45">
        <v>6251.5722</v>
      </c>
      <c r="R25" s="44">
        <v>12098.7446</v>
      </c>
      <c r="S25" s="44">
        <v>462.27936</v>
      </c>
      <c r="T25" s="47">
        <v>12561.02396</v>
      </c>
      <c r="U25" s="31">
        <f>+((K25/Q25)-1)*100</f>
        <v>5.506751117742836</v>
      </c>
      <c r="V25" s="42">
        <f>+((N25/T25)-1)*100</f>
        <v>4.383254699245076</v>
      </c>
    </row>
    <row r="26" spans="1:22" ht="15">
      <c r="A26" s="40" t="s">
        <v>9</v>
      </c>
      <c r="B26" s="10" t="s">
        <v>34</v>
      </c>
      <c r="C26" s="10" t="s">
        <v>33</v>
      </c>
      <c r="D26" s="10" t="s">
        <v>106</v>
      </c>
      <c r="E26" s="10" t="s">
        <v>110</v>
      </c>
      <c r="F26" s="10" t="s">
        <v>73</v>
      </c>
      <c r="G26" s="10" t="s">
        <v>73</v>
      </c>
      <c r="H26" s="17" t="s">
        <v>111</v>
      </c>
      <c r="I26" s="46">
        <v>4059.8873</v>
      </c>
      <c r="J26" s="44">
        <v>112.6263</v>
      </c>
      <c r="K26" s="45">
        <v>4172.5136</v>
      </c>
      <c r="L26" s="44">
        <v>9576.5355</v>
      </c>
      <c r="M26" s="44">
        <v>220.5292</v>
      </c>
      <c r="N26" s="47">
        <v>9797.0647</v>
      </c>
      <c r="O26" s="46">
        <v>5615.2545</v>
      </c>
      <c r="P26" s="44">
        <v>81.6834</v>
      </c>
      <c r="Q26" s="45">
        <v>5696.9379</v>
      </c>
      <c r="R26" s="44">
        <v>11028.6138</v>
      </c>
      <c r="S26" s="44">
        <v>181.1812</v>
      </c>
      <c r="T26" s="47">
        <v>11209.795</v>
      </c>
      <c r="U26" s="31">
        <f>+((K26/Q26)-1)*100</f>
        <v>-26.7586609992712</v>
      </c>
      <c r="V26" s="42">
        <f>+((N26/T26)-1)*100</f>
        <v>-12.602641707542372</v>
      </c>
    </row>
    <row r="27" spans="1:22" ht="15">
      <c r="A27" s="40" t="s">
        <v>9</v>
      </c>
      <c r="B27" s="10" t="s">
        <v>34</v>
      </c>
      <c r="C27" s="10" t="s">
        <v>33</v>
      </c>
      <c r="D27" s="10" t="s">
        <v>112</v>
      </c>
      <c r="E27" s="10" t="s">
        <v>194</v>
      </c>
      <c r="F27" s="10" t="s">
        <v>43</v>
      </c>
      <c r="G27" s="10" t="s">
        <v>113</v>
      </c>
      <c r="H27" s="17" t="s">
        <v>114</v>
      </c>
      <c r="I27" s="46">
        <v>1338.58304</v>
      </c>
      <c r="J27" s="44">
        <v>90.72939</v>
      </c>
      <c r="K27" s="45">
        <v>1429.31243</v>
      </c>
      <c r="L27" s="44">
        <v>3362.38829</v>
      </c>
      <c r="M27" s="44">
        <v>159.86735</v>
      </c>
      <c r="N27" s="47">
        <v>3522.25564</v>
      </c>
      <c r="O27" s="46">
        <v>1852.52456</v>
      </c>
      <c r="P27" s="44">
        <v>112.41455</v>
      </c>
      <c r="Q27" s="45">
        <v>1964.93911</v>
      </c>
      <c r="R27" s="44">
        <v>3952.20187</v>
      </c>
      <c r="S27" s="44">
        <v>223.87213</v>
      </c>
      <c r="T27" s="47">
        <v>4176.074</v>
      </c>
      <c r="U27" s="31">
        <f>+((K27/Q27)-1)*100</f>
        <v>-27.259199904672883</v>
      </c>
      <c r="V27" s="42">
        <f>+((N27/T27)-1)*100</f>
        <v>-15.656292489069878</v>
      </c>
    </row>
    <row r="28" spans="1:22" ht="15">
      <c r="A28" s="40" t="s">
        <v>9</v>
      </c>
      <c r="B28" s="10" t="s">
        <v>34</v>
      </c>
      <c r="C28" s="10" t="s">
        <v>33</v>
      </c>
      <c r="D28" s="10" t="s">
        <v>115</v>
      </c>
      <c r="E28" s="10" t="s">
        <v>116</v>
      </c>
      <c r="F28" s="10" t="s">
        <v>21</v>
      </c>
      <c r="G28" s="10" t="s">
        <v>117</v>
      </c>
      <c r="H28" s="17" t="s">
        <v>118</v>
      </c>
      <c r="I28" s="46">
        <v>1190.295216</v>
      </c>
      <c r="J28" s="44">
        <v>5.90814</v>
      </c>
      <c r="K28" s="45">
        <v>1196.203356</v>
      </c>
      <c r="L28" s="44">
        <v>3769.930476</v>
      </c>
      <c r="M28" s="44">
        <v>15.474618</v>
      </c>
      <c r="N28" s="47">
        <v>3785.405094</v>
      </c>
      <c r="O28" s="46">
        <v>2436.04322</v>
      </c>
      <c r="P28" s="44">
        <v>7.539736</v>
      </c>
      <c r="Q28" s="45">
        <v>2443.582956</v>
      </c>
      <c r="R28" s="44">
        <v>4047.609048</v>
      </c>
      <c r="S28" s="44">
        <v>13.20275</v>
      </c>
      <c r="T28" s="47">
        <v>4060.811798</v>
      </c>
      <c r="U28" s="31">
        <f>+((K28/Q28)-1)*100</f>
        <v>-51.047155855182694</v>
      </c>
      <c r="V28" s="42">
        <f>+((N28/T28)-1)*100</f>
        <v>-6.782060280056346</v>
      </c>
    </row>
    <row r="29" spans="1:22" ht="15">
      <c r="A29" s="40" t="s">
        <v>9</v>
      </c>
      <c r="B29" s="10" t="s">
        <v>34</v>
      </c>
      <c r="C29" s="10" t="s">
        <v>33</v>
      </c>
      <c r="D29" s="10" t="s">
        <v>119</v>
      </c>
      <c r="E29" s="10" t="s">
        <v>120</v>
      </c>
      <c r="F29" s="10" t="s">
        <v>20</v>
      </c>
      <c r="G29" s="10" t="s">
        <v>121</v>
      </c>
      <c r="H29" s="17" t="s">
        <v>122</v>
      </c>
      <c r="I29" s="46">
        <v>67.2178</v>
      </c>
      <c r="J29" s="44">
        <v>13.8105</v>
      </c>
      <c r="K29" s="45">
        <v>81.0283</v>
      </c>
      <c r="L29" s="44">
        <v>182.74145</v>
      </c>
      <c r="M29" s="44">
        <v>30.7305</v>
      </c>
      <c r="N29" s="47">
        <v>213.47195</v>
      </c>
      <c r="O29" s="46">
        <v>0</v>
      </c>
      <c r="P29" s="44">
        <v>0</v>
      </c>
      <c r="Q29" s="45">
        <v>0</v>
      </c>
      <c r="R29" s="44">
        <v>0</v>
      </c>
      <c r="S29" s="44">
        <v>0</v>
      </c>
      <c r="T29" s="47">
        <v>0</v>
      </c>
      <c r="U29" s="30" t="s">
        <v>17</v>
      </c>
      <c r="V29" s="41" t="s">
        <v>17</v>
      </c>
    </row>
    <row r="30" spans="1:22" ht="15">
      <c r="A30" s="40" t="s">
        <v>9</v>
      </c>
      <c r="B30" s="10" t="s">
        <v>34</v>
      </c>
      <c r="C30" s="10" t="s">
        <v>33</v>
      </c>
      <c r="D30" s="10" t="s">
        <v>123</v>
      </c>
      <c r="E30" s="10" t="s">
        <v>124</v>
      </c>
      <c r="F30" s="10" t="s">
        <v>20</v>
      </c>
      <c r="G30" s="10" t="s">
        <v>125</v>
      </c>
      <c r="H30" s="17" t="s">
        <v>126</v>
      </c>
      <c r="I30" s="46">
        <v>657.868668</v>
      </c>
      <c r="J30" s="44">
        <v>10.52506</v>
      </c>
      <c r="K30" s="45">
        <v>668.393728</v>
      </c>
      <c r="L30" s="44">
        <v>1353.57619</v>
      </c>
      <c r="M30" s="44">
        <v>25.893888</v>
      </c>
      <c r="N30" s="47">
        <v>1379.470078</v>
      </c>
      <c r="O30" s="46">
        <v>471.79672</v>
      </c>
      <c r="P30" s="44">
        <v>18.796736</v>
      </c>
      <c r="Q30" s="45">
        <v>490.593456</v>
      </c>
      <c r="R30" s="44">
        <v>968.09923</v>
      </c>
      <c r="S30" s="44">
        <v>53.677904</v>
      </c>
      <c r="T30" s="47">
        <v>1021.777134</v>
      </c>
      <c r="U30" s="31">
        <f>+((K30/Q30)-1)*100</f>
        <v>36.24187600252051</v>
      </c>
      <c r="V30" s="42">
        <f>+((N30/T30)-1)*100</f>
        <v>35.00694350046005</v>
      </c>
    </row>
    <row r="31" spans="1:22" ht="15">
      <c r="A31" s="40" t="s">
        <v>9</v>
      </c>
      <c r="B31" s="10" t="s">
        <v>34</v>
      </c>
      <c r="C31" s="10" t="s">
        <v>33</v>
      </c>
      <c r="D31" s="10" t="s">
        <v>127</v>
      </c>
      <c r="E31" s="10" t="s">
        <v>132</v>
      </c>
      <c r="F31" s="10" t="s">
        <v>38</v>
      </c>
      <c r="G31" s="10" t="s">
        <v>60</v>
      </c>
      <c r="H31" s="17" t="s">
        <v>131</v>
      </c>
      <c r="I31" s="46">
        <v>1537.718</v>
      </c>
      <c r="J31" s="44">
        <v>85.0146</v>
      </c>
      <c r="K31" s="45">
        <v>1622.7326</v>
      </c>
      <c r="L31" s="44">
        <v>3246.09</v>
      </c>
      <c r="M31" s="44">
        <v>177.2786</v>
      </c>
      <c r="N31" s="47">
        <v>3423.3686</v>
      </c>
      <c r="O31" s="46">
        <v>2072.007</v>
      </c>
      <c r="P31" s="44">
        <v>114.1202</v>
      </c>
      <c r="Q31" s="45">
        <v>2186.1272</v>
      </c>
      <c r="R31" s="44">
        <v>4141.757</v>
      </c>
      <c r="S31" s="44">
        <v>290.912</v>
      </c>
      <c r="T31" s="47">
        <v>4432.669</v>
      </c>
      <c r="U31" s="31">
        <f>+((K31/Q31)-1)*100</f>
        <v>-25.771354933052383</v>
      </c>
      <c r="V31" s="42">
        <f>+((N31/T31)-1)*100</f>
        <v>-22.769586450059776</v>
      </c>
    </row>
    <row r="32" spans="1:22" ht="15">
      <c r="A32" s="40" t="s">
        <v>9</v>
      </c>
      <c r="B32" s="10" t="s">
        <v>34</v>
      </c>
      <c r="C32" s="10" t="s">
        <v>33</v>
      </c>
      <c r="D32" s="10" t="s">
        <v>127</v>
      </c>
      <c r="E32" s="10" t="s">
        <v>128</v>
      </c>
      <c r="F32" s="10" t="s">
        <v>38</v>
      </c>
      <c r="G32" s="10" t="s">
        <v>60</v>
      </c>
      <c r="H32" s="17" t="s">
        <v>129</v>
      </c>
      <c r="I32" s="46">
        <v>992.012</v>
      </c>
      <c r="J32" s="44">
        <v>15.0264</v>
      </c>
      <c r="K32" s="45">
        <v>1007.0384</v>
      </c>
      <c r="L32" s="44">
        <v>2079.94</v>
      </c>
      <c r="M32" s="44">
        <v>34.6914</v>
      </c>
      <c r="N32" s="47">
        <v>2114.6314</v>
      </c>
      <c r="O32" s="46">
        <v>940.329</v>
      </c>
      <c r="P32" s="44">
        <v>11.0766</v>
      </c>
      <c r="Q32" s="45">
        <v>951.4056</v>
      </c>
      <c r="R32" s="44">
        <v>1908.485</v>
      </c>
      <c r="S32" s="44">
        <v>17.1156</v>
      </c>
      <c r="T32" s="47">
        <v>1925.6006</v>
      </c>
      <c r="U32" s="31">
        <f>+((K32/Q32)-1)*100</f>
        <v>5.847432472543779</v>
      </c>
      <c r="V32" s="42">
        <f>+((N32/T32)-1)*100</f>
        <v>9.816719001853258</v>
      </c>
    </row>
    <row r="33" spans="1:22" ht="15">
      <c r="A33" s="40" t="s">
        <v>9</v>
      </c>
      <c r="B33" s="10" t="s">
        <v>34</v>
      </c>
      <c r="C33" s="10" t="s">
        <v>33</v>
      </c>
      <c r="D33" s="10" t="s">
        <v>127</v>
      </c>
      <c r="E33" s="10" t="s">
        <v>130</v>
      </c>
      <c r="F33" s="10" t="s">
        <v>38</v>
      </c>
      <c r="G33" s="10" t="s">
        <v>60</v>
      </c>
      <c r="H33" s="17" t="s">
        <v>131</v>
      </c>
      <c r="I33" s="46">
        <v>105.364</v>
      </c>
      <c r="J33" s="44">
        <v>5.8512</v>
      </c>
      <c r="K33" s="45">
        <v>111.2152</v>
      </c>
      <c r="L33" s="44">
        <v>115.88</v>
      </c>
      <c r="M33" s="44">
        <v>6.4272</v>
      </c>
      <c r="N33" s="47">
        <v>122.3072</v>
      </c>
      <c r="O33" s="46">
        <v>0</v>
      </c>
      <c r="P33" s="44">
        <v>2.1568</v>
      </c>
      <c r="Q33" s="45">
        <v>2.1568</v>
      </c>
      <c r="R33" s="44">
        <v>42.369</v>
      </c>
      <c r="S33" s="44">
        <v>5.7144</v>
      </c>
      <c r="T33" s="47">
        <v>48.0834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34</v>
      </c>
      <c r="C34" s="10" t="s">
        <v>33</v>
      </c>
      <c r="D34" s="10" t="s">
        <v>133</v>
      </c>
      <c r="E34" s="10" t="s">
        <v>134</v>
      </c>
      <c r="F34" s="10" t="s">
        <v>135</v>
      </c>
      <c r="G34" s="10" t="s">
        <v>136</v>
      </c>
      <c r="H34" s="17" t="s">
        <v>137</v>
      </c>
      <c r="I34" s="46">
        <v>135.326946</v>
      </c>
      <c r="J34" s="44">
        <v>38.088423</v>
      </c>
      <c r="K34" s="45">
        <v>173.415369</v>
      </c>
      <c r="L34" s="44">
        <v>338.397439</v>
      </c>
      <c r="M34" s="44">
        <v>80.722892</v>
      </c>
      <c r="N34" s="47">
        <v>419.12033</v>
      </c>
      <c r="O34" s="46">
        <v>119.3088</v>
      </c>
      <c r="P34" s="44">
        <v>26.963</v>
      </c>
      <c r="Q34" s="45">
        <v>146.2718</v>
      </c>
      <c r="R34" s="44">
        <v>228.618732</v>
      </c>
      <c r="S34" s="44">
        <v>60.3465</v>
      </c>
      <c r="T34" s="47">
        <v>288.965232</v>
      </c>
      <c r="U34" s="31">
        <f>+((K34/Q34)-1)*100</f>
        <v>18.556939204959534</v>
      </c>
      <c r="V34" s="42">
        <f>+((N34/T34)-1)*100</f>
        <v>45.04178481928926</v>
      </c>
    </row>
    <row r="35" spans="1:22" ht="15">
      <c r="A35" s="40" t="s">
        <v>9</v>
      </c>
      <c r="B35" s="10" t="s">
        <v>34</v>
      </c>
      <c r="C35" s="10" t="s">
        <v>33</v>
      </c>
      <c r="D35" s="10" t="s">
        <v>138</v>
      </c>
      <c r="E35" s="51" t="s">
        <v>139</v>
      </c>
      <c r="F35" s="10" t="s">
        <v>63</v>
      </c>
      <c r="G35" s="10" t="s">
        <v>64</v>
      </c>
      <c r="H35" s="17" t="s">
        <v>64</v>
      </c>
      <c r="I35" s="46">
        <v>0</v>
      </c>
      <c r="J35" s="44">
        <v>61.163496</v>
      </c>
      <c r="K35" s="45">
        <v>61.163496</v>
      </c>
      <c r="L35" s="44">
        <v>0</v>
      </c>
      <c r="M35" s="44">
        <v>136.36898</v>
      </c>
      <c r="N35" s="47">
        <v>136.36898</v>
      </c>
      <c r="O35" s="46">
        <v>0</v>
      </c>
      <c r="P35" s="44">
        <v>46.235551</v>
      </c>
      <c r="Q35" s="45">
        <v>46.235551</v>
      </c>
      <c r="R35" s="44">
        <v>0</v>
      </c>
      <c r="S35" s="44">
        <v>124.090464</v>
      </c>
      <c r="T35" s="47">
        <v>124.090464</v>
      </c>
      <c r="U35" s="31">
        <f>+((K35/Q35)-1)*100</f>
        <v>32.28672455963595</v>
      </c>
      <c r="V35" s="42">
        <f>+((N35/T35)-1)*100</f>
        <v>9.894810289370826</v>
      </c>
    </row>
    <row r="36" spans="1:22" ht="15">
      <c r="A36" s="40" t="s">
        <v>9</v>
      </c>
      <c r="B36" s="10" t="s">
        <v>34</v>
      </c>
      <c r="C36" s="10" t="s">
        <v>35</v>
      </c>
      <c r="D36" s="10" t="s">
        <v>48</v>
      </c>
      <c r="E36" s="10" t="s">
        <v>49</v>
      </c>
      <c r="F36" s="10" t="s">
        <v>38</v>
      </c>
      <c r="G36" s="10" t="s">
        <v>50</v>
      </c>
      <c r="H36" s="17" t="s">
        <v>51</v>
      </c>
      <c r="I36" s="46">
        <v>108.258658</v>
      </c>
      <c r="J36" s="44">
        <v>27.011696</v>
      </c>
      <c r="K36" s="45">
        <v>135.270353</v>
      </c>
      <c r="L36" s="44">
        <v>204.246464</v>
      </c>
      <c r="M36" s="44">
        <v>61.754403</v>
      </c>
      <c r="N36" s="47">
        <v>266.000867</v>
      </c>
      <c r="O36" s="46">
        <v>39.305144</v>
      </c>
      <c r="P36" s="44">
        <v>19.422062</v>
      </c>
      <c r="Q36" s="45">
        <v>58.727206</v>
      </c>
      <c r="R36" s="44">
        <v>83.400521</v>
      </c>
      <c r="S36" s="44">
        <v>40.18363</v>
      </c>
      <c r="T36" s="47">
        <v>123.584151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34</v>
      </c>
      <c r="C37" s="10" t="s">
        <v>33</v>
      </c>
      <c r="D37" s="10" t="s">
        <v>140</v>
      </c>
      <c r="E37" s="51" t="s">
        <v>142</v>
      </c>
      <c r="F37" s="10" t="s">
        <v>73</v>
      </c>
      <c r="G37" s="10" t="s">
        <v>73</v>
      </c>
      <c r="H37" s="17" t="s">
        <v>141</v>
      </c>
      <c r="I37" s="46">
        <v>0</v>
      </c>
      <c r="J37" s="44">
        <v>0</v>
      </c>
      <c r="K37" s="45">
        <v>0</v>
      </c>
      <c r="L37" s="44">
        <v>0</v>
      </c>
      <c r="M37" s="44">
        <v>0</v>
      </c>
      <c r="N37" s="47">
        <v>0</v>
      </c>
      <c r="O37" s="46">
        <v>627.84491</v>
      </c>
      <c r="P37" s="44">
        <v>7.058908</v>
      </c>
      <c r="Q37" s="45">
        <v>634.903818</v>
      </c>
      <c r="R37" s="44">
        <v>1629.777231</v>
      </c>
      <c r="S37" s="44">
        <v>18.448488</v>
      </c>
      <c r="T37" s="47">
        <v>1648.225719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34</v>
      </c>
      <c r="C38" s="10" t="s">
        <v>33</v>
      </c>
      <c r="D38" s="10" t="s">
        <v>140</v>
      </c>
      <c r="E38" s="51" t="s">
        <v>143</v>
      </c>
      <c r="F38" s="10" t="s">
        <v>73</v>
      </c>
      <c r="G38" s="10" t="s">
        <v>73</v>
      </c>
      <c r="H38" s="17" t="s">
        <v>141</v>
      </c>
      <c r="I38" s="46">
        <v>7996.95</v>
      </c>
      <c r="J38" s="44">
        <v>128.552</v>
      </c>
      <c r="K38" s="45">
        <v>8125.502</v>
      </c>
      <c r="L38" s="44">
        <v>16675.9518</v>
      </c>
      <c r="M38" s="44">
        <v>275.5038</v>
      </c>
      <c r="N38" s="47">
        <v>16951.4556</v>
      </c>
      <c r="O38" s="46">
        <v>5398.48565</v>
      </c>
      <c r="P38" s="44">
        <v>115.655449</v>
      </c>
      <c r="Q38" s="45">
        <v>5514.141099</v>
      </c>
      <c r="R38" s="44">
        <v>8868.183374</v>
      </c>
      <c r="S38" s="44">
        <v>207.524999</v>
      </c>
      <c r="T38" s="47">
        <v>9075.708373</v>
      </c>
      <c r="U38" s="31">
        <f>+((K38/Q38)-1)*100</f>
        <v>47.35752774758657</v>
      </c>
      <c r="V38" s="42">
        <f>+((N38/T38)-1)*100</f>
        <v>86.77831970042304</v>
      </c>
    </row>
    <row r="39" spans="1:22" ht="15">
      <c r="A39" s="40" t="s">
        <v>9</v>
      </c>
      <c r="B39" s="10" t="s">
        <v>34</v>
      </c>
      <c r="C39" s="10" t="s">
        <v>33</v>
      </c>
      <c r="D39" s="10" t="s">
        <v>140</v>
      </c>
      <c r="E39" s="51" t="s">
        <v>144</v>
      </c>
      <c r="F39" s="10" t="s">
        <v>73</v>
      </c>
      <c r="G39" s="10" t="s">
        <v>73</v>
      </c>
      <c r="H39" s="17" t="s">
        <v>141</v>
      </c>
      <c r="I39" s="46">
        <v>0</v>
      </c>
      <c r="J39" s="44">
        <v>0</v>
      </c>
      <c r="K39" s="45">
        <v>0</v>
      </c>
      <c r="L39" s="44">
        <v>0</v>
      </c>
      <c r="M39" s="44">
        <v>0</v>
      </c>
      <c r="N39" s="47">
        <v>0</v>
      </c>
      <c r="O39" s="46">
        <v>1403.823168</v>
      </c>
      <c r="P39" s="44">
        <v>28.199812</v>
      </c>
      <c r="Q39" s="45">
        <v>1432.02298</v>
      </c>
      <c r="R39" s="44">
        <v>3456.041778</v>
      </c>
      <c r="S39" s="44">
        <v>67.231292</v>
      </c>
      <c r="T39" s="47">
        <v>3523.27307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34</v>
      </c>
      <c r="C40" s="10" t="s">
        <v>33</v>
      </c>
      <c r="D40" s="10" t="s">
        <v>140</v>
      </c>
      <c r="E40" s="10" t="s">
        <v>145</v>
      </c>
      <c r="F40" s="10" t="s">
        <v>73</v>
      </c>
      <c r="G40" s="10" t="s">
        <v>73</v>
      </c>
      <c r="H40" s="17" t="s">
        <v>141</v>
      </c>
      <c r="I40" s="46">
        <v>0</v>
      </c>
      <c r="J40" s="44">
        <v>0</v>
      </c>
      <c r="K40" s="45">
        <v>0</v>
      </c>
      <c r="L40" s="44">
        <v>0</v>
      </c>
      <c r="M40" s="44">
        <v>0</v>
      </c>
      <c r="N40" s="47">
        <v>0</v>
      </c>
      <c r="O40" s="46">
        <v>629.178718</v>
      </c>
      <c r="P40" s="44">
        <v>3.013152</v>
      </c>
      <c r="Q40" s="45">
        <v>632.19187</v>
      </c>
      <c r="R40" s="44">
        <v>2742.326258</v>
      </c>
      <c r="S40" s="44">
        <v>13.055016</v>
      </c>
      <c r="T40" s="47">
        <v>2755.381274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34</v>
      </c>
      <c r="C41" s="10" t="s">
        <v>33</v>
      </c>
      <c r="D41" s="10" t="s">
        <v>146</v>
      </c>
      <c r="E41" s="51" t="s">
        <v>195</v>
      </c>
      <c r="F41" s="10" t="s">
        <v>73</v>
      </c>
      <c r="G41" s="10" t="s">
        <v>73</v>
      </c>
      <c r="H41" s="17" t="s">
        <v>147</v>
      </c>
      <c r="I41" s="46">
        <v>0</v>
      </c>
      <c r="J41" s="44">
        <v>0</v>
      </c>
      <c r="K41" s="45">
        <v>0</v>
      </c>
      <c r="L41" s="44">
        <v>0</v>
      </c>
      <c r="M41" s="44">
        <v>0</v>
      </c>
      <c r="N41" s="47">
        <v>0</v>
      </c>
      <c r="O41" s="46">
        <v>27.721531</v>
      </c>
      <c r="P41" s="44">
        <v>2.837716</v>
      </c>
      <c r="Q41" s="45">
        <v>30.559247</v>
      </c>
      <c r="R41" s="44">
        <v>69.988433</v>
      </c>
      <c r="S41" s="44">
        <v>13.478558</v>
      </c>
      <c r="T41" s="47">
        <v>83.466991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34</v>
      </c>
      <c r="C42" s="10" t="s">
        <v>33</v>
      </c>
      <c r="D42" s="10" t="s">
        <v>148</v>
      </c>
      <c r="E42" s="51" t="s">
        <v>196</v>
      </c>
      <c r="F42" s="10" t="s">
        <v>20</v>
      </c>
      <c r="G42" s="10" t="s">
        <v>149</v>
      </c>
      <c r="H42" s="17" t="s">
        <v>149</v>
      </c>
      <c r="I42" s="46">
        <v>10747.5872</v>
      </c>
      <c r="J42" s="44">
        <v>99.9231</v>
      </c>
      <c r="K42" s="45">
        <v>10847.5103</v>
      </c>
      <c r="L42" s="44">
        <v>22580.2612</v>
      </c>
      <c r="M42" s="44">
        <v>211.1375</v>
      </c>
      <c r="N42" s="47">
        <v>22791.3987</v>
      </c>
      <c r="O42" s="46">
        <v>0</v>
      </c>
      <c r="P42" s="44">
        <v>0</v>
      </c>
      <c r="Q42" s="45">
        <v>0</v>
      </c>
      <c r="R42" s="44">
        <v>0</v>
      </c>
      <c r="S42" s="44">
        <v>0</v>
      </c>
      <c r="T42" s="47">
        <v>0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34</v>
      </c>
      <c r="C43" s="10" t="s">
        <v>33</v>
      </c>
      <c r="D43" s="10" t="s">
        <v>148</v>
      </c>
      <c r="E43" s="10" t="s">
        <v>150</v>
      </c>
      <c r="F43" s="10" t="s">
        <v>20</v>
      </c>
      <c r="G43" s="10" t="s">
        <v>121</v>
      </c>
      <c r="H43" s="17" t="s">
        <v>151</v>
      </c>
      <c r="I43" s="46">
        <v>1921.2432</v>
      </c>
      <c r="J43" s="44">
        <v>132.7074</v>
      </c>
      <c r="K43" s="45">
        <v>2053.9506</v>
      </c>
      <c r="L43" s="44">
        <v>4031.6427</v>
      </c>
      <c r="M43" s="44">
        <v>316.5825</v>
      </c>
      <c r="N43" s="47">
        <v>4348.2252</v>
      </c>
      <c r="O43" s="46">
        <v>1962.5564</v>
      </c>
      <c r="P43" s="44">
        <v>126.8358</v>
      </c>
      <c r="Q43" s="45">
        <v>2089.3922</v>
      </c>
      <c r="R43" s="44">
        <v>4316.9618</v>
      </c>
      <c r="S43" s="44">
        <v>263.0848</v>
      </c>
      <c r="T43" s="47">
        <v>4580.0466</v>
      </c>
      <c r="U43" s="31">
        <f>+((K43/Q43)-1)*100</f>
        <v>-1.6962636311172008</v>
      </c>
      <c r="V43" s="42">
        <f>+((N43/T43)-1)*100</f>
        <v>-5.0615511204623935</v>
      </c>
    </row>
    <row r="44" spans="1:22" ht="15">
      <c r="A44" s="40" t="s">
        <v>9</v>
      </c>
      <c r="B44" s="10" t="s">
        <v>34</v>
      </c>
      <c r="C44" s="10" t="s">
        <v>33</v>
      </c>
      <c r="D44" s="10" t="s">
        <v>148</v>
      </c>
      <c r="E44" s="10" t="s">
        <v>182</v>
      </c>
      <c r="F44" s="10" t="s">
        <v>20</v>
      </c>
      <c r="G44" s="10" t="s">
        <v>121</v>
      </c>
      <c r="H44" s="17" t="s">
        <v>151</v>
      </c>
      <c r="I44" s="46">
        <v>65.796</v>
      </c>
      <c r="J44" s="44">
        <v>4.5486</v>
      </c>
      <c r="K44" s="45">
        <v>70.3446</v>
      </c>
      <c r="L44" s="44">
        <v>121.406</v>
      </c>
      <c r="M44" s="44">
        <v>9.4271</v>
      </c>
      <c r="N44" s="47">
        <v>130.8331</v>
      </c>
      <c r="O44" s="46">
        <v>0</v>
      </c>
      <c r="P44" s="44">
        <v>0</v>
      </c>
      <c r="Q44" s="45">
        <v>0</v>
      </c>
      <c r="R44" s="44">
        <v>0</v>
      </c>
      <c r="S44" s="44">
        <v>0</v>
      </c>
      <c r="T44" s="47">
        <v>0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34</v>
      </c>
      <c r="C45" s="10" t="s">
        <v>33</v>
      </c>
      <c r="D45" s="10" t="s">
        <v>152</v>
      </c>
      <c r="E45" s="10" t="s">
        <v>153</v>
      </c>
      <c r="F45" s="10" t="s">
        <v>88</v>
      </c>
      <c r="G45" s="10" t="s">
        <v>154</v>
      </c>
      <c r="H45" s="17" t="s">
        <v>154</v>
      </c>
      <c r="I45" s="46">
        <v>830.927887</v>
      </c>
      <c r="J45" s="44">
        <v>46.363702</v>
      </c>
      <c r="K45" s="45">
        <v>877.291589</v>
      </c>
      <c r="L45" s="44">
        <v>1757.14332</v>
      </c>
      <c r="M45" s="44">
        <v>110.152658</v>
      </c>
      <c r="N45" s="47">
        <v>1867.295977</v>
      </c>
      <c r="O45" s="46">
        <v>927.757367</v>
      </c>
      <c r="P45" s="44">
        <v>58.869166</v>
      </c>
      <c r="Q45" s="45">
        <v>986.626533</v>
      </c>
      <c r="R45" s="44">
        <v>2035.546428</v>
      </c>
      <c r="S45" s="44">
        <v>118.667142</v>
      </c>
      <c r="T45" s="47">
        <v>2154.213571</v>
      </c>
      <c r="U45" s="31">
        <f>+((K45/Q45)-1)*100</f>
        <v>-11.081695083503284</v>
      </c>
      <c r="V45" s="42">
        <f>+((N45/T45)-1)*100</f>
        <v>-13.318901981794252</v>
      </c>
    </row>
    <row r="46" spans="1:22" ht="15">
      <c r="A46" s="40" t="s">
        <v>9</v>
      </c>
      <c r="B46" s="10" t="s">
        <v>34</v>
      </c>
      <c r="C46" s="10" t="s">
        <v>33</v>
      </c>
      <c r="D46" s="10" t="s">
        <v>155</v>
      </c>
      <c r="E46" s="10" t="s">
        <v>156</v>
      </c>
      <c r="F46" s="10" t="s">
        <v>20</v>
      </c>
      <c r="G46" s="10" t="s">
        <v>157</v>
      </c>
      <c r="H46" s="17" t="s">
        <v>157</v>
      </c>
      <c r="I46" s="46">
        <v>2027.021643</v>
      </c>
      <c r="J46" s="44">
        <v>65.085621</v>
      </c>
      <c r="K46" s="45">
        <v>2092.107264</v>
      </c>
      <c r="L46" s="44">
        <v>4002.505202</v>
      </c>
      <c r="M46" s="44">
        <v>128.981032</v>
      </c>
      <c r="N46" s="47">
        <v>4131.486234</v>
      </c>
      <c r="O46" s="46">
        <v>1924.734683</v>
      </c>
      <c r="P46" s="44">
        <v>59.369053</v>
      </c>
      <c r="Q46" s="45">
        <v>1984.103736</v>
      </c>
      <c r="R46" s="44">
        <v>4080.705813</v>
      </c>
      <c r="S46" s="44">
        <v>170.139307</v>
      </c>
      <c r="T46" s="47">
        <v>4250.845121</v>
      </c>
      <c r="U46" s="31">
        <f>+((K46/Q46)-1)*100</f>
        <v>5.443441592309983</v>
      </c>
      <c r="V46" s="42">
        <f>+((N46/T46)-1)*100</f>
        <v>-2.807886046243935</v>
      </c>
    </row>
    <row r="47" spans="1:22" ht="15">
      <c r="A47" s="40" t="s">
        <v>9</v>
      </c>
      <c r="B47" s="10" t="s">
        <v>34</v>
      </c>
      <c r="C47" s="10" t="s">
        <v>33</v>
      </c>
      <c r="D47" s="10" t="s">
        <v>158</v>
      </c>
      <c r="E47" s="10" t="s">
        <v>159</v>
      </c>
      <c r="F47" s="10" t="s">
        <v>38</v>
      </c>
      <c r="G47" s="10" t="s">
        <v>84</v>
      </c>
      <c r="H47" s="17" t="s">
        <v>85</v>
      </c>
      <c r="I47" s="46">
        <v>953.753792</v>
      </c>
      <c r="J47" s="44">
        <v>26.061115</v>
      </c>
      <c r="K47" s="45">
        <v>979.814907</v>
      </c>
      <c r="L47" s="44">
        <v>1954.6364</v>
      </c>
      <c r="M47" s="44">
        <v>61.89759</v>
      </c>
      <c r="N47" s="47">
        <v>2016.53399</v>
      </c>
      <c r="O47" s="46">
        <v>880.043404</v>
      </c>
      <c r="P47" s="44">
        <v>30.231129</v>
      </c>
      <c r="Q47" s="45">
        <v>910.274533</v>
      </c>
      <c r="R47" s="44">
        <v>1831.035436</v>
      </c>
      <c r="S47" s="44">
        <v>71.170678</v>
      </c>
      <c r="T47" s="47">
        <v>1902.206114</v>
      </c>
      <c r="U47" s="31">
        <f>+((K47/Q47)-1)*100</f>
        <v>7.639494622662357</v>
      </c>
      <c r="V47" s="42">
        <f>+((N47/T47)-1)*100</f>
        <v>6.010278021848459</v>
      </c>
    </row>
    <row r="48" spans="1:22" ht="15">
      <c r="A48" s="40" t="s">
        <v>9</v>
      </c>
      <c r="B48" s="10" t="s">
        <v>34</v>
      </c>
      <c r="C48" s="10" t="s">
        <v>35</v>
      </c>
      <c r="D48" s="10" t="s">
        <v>52</v>
      </c>
      <c r="E48" s="10" t="s">
        <v>53</v>
      </c>
      <c r="F48" s="10" t="s">
        <v>38</v>
      </c>
      <c r="G48" s="10" t="s">
        <v>39</v>
      </c>
      <c r="H48" s="17" t="s">
        <v>40</v>
      </c>
      <c r="I48" s="46">
        <v>0</v>
      </c>
      <c r="J48" s="44">
        <v>0</v>
      </c>
      <c r="K48" s="45">
        <v>0</v>
      </c>
      <c r="L48" s="44">
        <v>0</v>
      </c>
      <c r="M48" s="44">
        <v>0</v>
      </c>
      <c r="N48" s="47">
        <v>0</v>
      </c>
      <c r="O48" s="46">
        <v>241.9938</v>
      </c>
      <c r="P48" s="44">
        <v>21.1266</v>
      </c>
      <c r="Q48" s="45">
        <v>263.1204</v>
      </c>
      <c r="R48" s="44">
        <v>410.5188</v>
      </c>
      <c r="S48" s="44">
        <v>36.2484</v>
      </c>
      <c r="T48" s="47">
        <v>446.7672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34</v>
      </c>
      <c r="C49" s="10" t="s">
        <v>35</v>
      </c>
      <c r="D49" s="10" t="s">
        <v>52</v>
      </c>
      <c r="E49" s="10" t="s">
        <v>37</v>
      </c>
      <c r="F49" s="10" t="s">
        <v>38</v>
      </c>
      <c r="G49" s="10" t="s">
        <v>39</v>
      </c>
      <c r="H49" s="17" t="s">
        <v>40</v>
      </c>
      <c r="I49" s="46">
        <v>0</v>
      </c>
      <c r="J49" s="44">
        <v>0</v>
      </c>
      <c r="K49" s="45">
        <v>0</v>
      </c>
      <c r="L49" s="44">
        <v>129.5619</v>
      </c>
      <c r="M49" s="44">
        <v>14.0194</v>
      </c>
      <c r="N49" s="47">
        <v>143.5813</v>
      </c>
      <c r="O49" s="46">
        <v>0</v>
      </c>
      <c r="P49" s="44">
        <v>0</v>
      </c>
      <c r="Q49" s="45">
        <v>0</v>
      </c>
      <c r="R49" s="44">
        <v>0</v>
      </c>
      <c r="S49" s="44">
        <v>0</v>
      </c>
      <c r="T49" s="47">
        <v>0</v>
      </c>
      <c r="U49" s="30" t="s">
        <v>17</v>
      </c>
      <c r="V49" s="41" t="s">
        <v>17</v>
      </c>
    </row>
    <row r="50" spans="1:22" ht="15">
      <c r="A50" s="40" t="s">
        <v>9</v>
      </c>
      <c r="B50" s="10" t="s">
        <v>34</v>
      </c>
      <c r="C50" s="10" t="s">
        <v>35</v>
      </c>
      <c r="D50" s="10" t="s">
        <v>54</v>
      </c>
      <c r="E50" s="10" t="s">
        <v>55</v>
      </c>
      <c r="F50" s="10" t="s">
        <v>38</v>
      </c>
      <c r="G50" s="10" t="s">
        <v>56</v>
      </c>
      <c r="H50" s="17" t="s">
        <v>57</v>
      </c>
      <c r="I50" s="46">
        <v>103.802026</v>
      </c>
      <c r="J50" s="44">
        <v>15.274461</v>
      </c>
      <c r="K50" s="45">
        <v>119.076487</v>
      </c>
      <c r="L50" s="44">
        <v>227.771493</v>
      </c>
      <c r="M50" s="44">
        <v>31.659136</v>
      </c>
      <c r="N50" s="47">
        <v>259.430629</v>
      </c>
      <c r="O50" s="46">
        <v>56.324655</v>
      </c>
      <c r="P50" s="44">
        <v>6.728047</v>
      </c>
      <c r="Q50" s="45">
        <v>63.052702</v>
      </c>
      <c r="R50" s="44">
        <v>153.123855</v>
      </c>
      <c r="S50" s="44">
        <v>17.361547</v>
      </c>
      <c r="T50" s="47">
        <v>170.485402</v>
      </c>
      <c r="U50" s="31">
        <f aca="true" t="shared" si="2" ref="U50:U55">+((K50/Q50)-1)*100</f>
        <v>88.85231437028662</v>
      </c>
      <c r="V50" s="42">
        <f aca="true" t="shared" si="3" ref="V50:V55">+((N50/T50)-1)*100</f>
        <v>52.171755444492554</v>
      </c>
    </row>
    <row r="51" spans="1:22" ht="15">
      <c r="A51" s="40" t="s">
        <v>9</v>
      </c>
      <c r="B51" s="10" t="s">
        <v>34</v>
      </c>
      <c r="C51" s="10" t="s">
        <v>35</v>
      </c>
      <c r="D51" s="10" t="s">
        <v>188</v>
      </c>
      <c r="E51" s="10" t="s">
        <v>39</v>
      </c>
      <c r="F51" s="10" t="s">
        <v>38</v>
      </c>
      <c r="G51" s="10" t="s">
        <v>39</v>
      </c>
      <c r="H51" s="17" t="s">
        <v>189</v>
      </c>
      <c r="I51" s="46">
        <v>230.16604</v>
      </c>
      <c r="J51" s="44">
        <v>0</v>
      </c>
      <c r="K51" s="45">
        <v>230.16604</v>
      </c>
      <c r="L51" s="44">
        <v>230.16604</v>
      </c>
      <c r="M51" s="44">
        <v>0</v>
      </c>
      <c r="N51" s="47">
        <v>230.16604</v>
      </c>
      <c r="O51" s="46">
        <v>244.317751</v>
      </c>
      <c r="P51" s="44">
        <v>0</v>
      </c>
      <c r="Q51" s="45">
        <v>244.317751</v>
      </c>
      <c r="R51" s="44">
        <v>244.317751</v>
      </c>
      <c r="S51" s="44">
        <v>0</v>
      </c>
      <c r="T51" s="47">
        <v>244.317751</v>
      </c>
      <c r="U51" s="31">
        <f t="shared" si="2"/>
        <v>-5.792338437169054</v>
      </c>
      <c r="V51" s="42">
        <f t="shared" si="3"/>
        <v>-5.792338437169054</v>
      </c>
    </row>
    <row r="52" spans="1:22" ht="15">
      <c r="A52" s="40" t="s">
        <v>9</v>
      </c>
      <c r="B52" s="10" t="s">
        <v>34</v>
      </c>
      <c r="C52" s="10" t="s">
        <v>33</v>
      </c>
      <c r="D52" s="10" t="s">
        <v>160</v>
      </c>
      <c r="E52" s="10" t="s">
        <v>164</v>
      </c>
      <c r="F52" s="10" t="s">
        <v>73</v>
      </c>
      <c r="G52" s="10" t="s">
        <v>73</v>
      </c>
      <c r="H52" s="17" t="s">
        <v>141</v>
      </c>
      <c r="I52" s="46">
        <v>719.00452</v>
      </c>
      <c r="J52" s="44">
        <v>140.158111</v>
      </c>
      <c r="K52" s="45">
        <v>859.162631</v>
      </c>
      <c r="L52" s="44">
        <v>1457.469294</v>
      </c>
      <c r="M52" s="44">
        <v>307.861049</v>
      </c>
      <c r="N52" s="47">
        <v>1765.330343</v>
      </c>
      <c r="O52" s="46">
        <v>653.8136</v>
      </c>
      <c r="P52" s="44">
        <v>39.106724</v>
      </c>
      <c r="Q52" s="45">
        <v>692.920324</v>
      </c>
      <c r="R52" s="44">
        <v>1582.100702</v>
      </c>
      <c r="S52" s="44">
        <v>98.379658</v>
      </c>
      <c r="T52" s="47">
        <v>1680.48036</v>
      </c>
      <c r="U52" s="31">
        <f t="shared" si="2"/>
        <v>23.991547259046776</v>
      </c>
      <c r="V52" s="42">
        <f t="shared" si="3"/>
        <v>5.049150529792579</v>
      </c>
    </row>
    <row r="53" spans="1:22" ht="15">
      <c r="A53" s="40" t="s">
        <v>9</v>
      </c>
      <c r="B53" s="10" t="s">
        <v>34</v>
      </c>
      <c r="C53" s="10" t="s">
        <v>33</v>
      </c>
      <c r="D53" s="10" t="s">
        <v>160</v>
      </c>
      <c r="E53" s="10" t="s">
        <v>163</v>
      </c>
      <c r="F53" s="10" t="s">
        <v>161</v>
      </c>
      <c r="G53" s="10" t="s">
        <v>162</v>
      </c>
      <c r="H53" s="17" t="s">
        <v>163</v>
      </c>
      <c r="I53" s="46">
        <v>725.720389</v>
      </c>
      <c r="J53" s="44">
        <v>56.277714</v>
      </c>
      <c r="K53" s="45">
        <v>781.998103</v>
      </c>
      <c r="L53" s="44">
        <v>1415.406124</v>
      </c>
      <c r="M53" s="44">
        <v>115.709349</v>
      </c>
      <c r="N53" s="47">
        <v>1531.115473</v>
      </c>
      <c r="O53" s="46">
        <v>883.611713</v>
      </c>
      <c r="P53" s="44">
        <v>56.315452</v>
      </c>
      <c r="Q53" s="45">
        <v>939.927165</v>
      </c>
      <c r="R53" s="44">
        <v>1756.500532</v>
      </c>
      <c r="S53" s="44">
        <v>122.008584</v>
      </c>
      <c r="T53" s="47">
        <v>1878.509116</v>
      </c>
      <c r="U53" s="31">
        <f t="shared" si="2"/>
        <v>-16.80226595004305</v>
      </c>
      <c r="V53" s="42">
        <f t="shared" si="3"/>
        <v>-18.49305068796908</v>
      </c>
    </row>
    <row r="54" spans="1:22" ht="15">
      <c r="A54" s="40" t="s">
        <v>9</v>
      </c>
      <c r="B54" s="10" t="s">
        <v>34</v>
      </c>
      <c r="C54" s="10" t="s">
        <v>33</v>
      </c>
      <c r="D54" s="10" t="s">
        <v>165</v>
      </c>
      <c r="E54" s="10" t="s">
        <v>166</v>
      </c>
      <c r="F54" s="10" t="s">
        <v>21</v>
      </c>
      <c r="G54" s="10" t="s">
        <v>22</v>
      </c>
      <c r="H54" s="17" t="s">
        <v>95</v>
      </c>
      <c r="I54" s="46">
        <v>259.831324</v>
      </c>
      <c r="J54" s="44">
        <v>48.832209</v>
      </c>
      <c r="K54" s="45">
        <v>308.663534</v>
      </c>
      <c r="L54" s="44">
        <v>566.123559</v>
      </c>
      <c r="M54" s="44">
        <v>94.528208</v>
      </c>
      <c r="N54" s="47">
        <v>660.651767</v>
      </c>
      <c r="O54" s="46">
        <v>316.109261</v>
      </c>
      <c r="P54" s="44">
        <v>25.329077</v>
      </c>
      <c r="Q54" s="45">
        <v>341.438338</v>
      </c>
      <c r="R54" s="44">
        <v>629.376925</v>
      </c>
      <c r="S54" s="44">
        <v>54.053508</v>
      </c>
      <c r="T54" s="47">
        <v>683.430433</v>
      </c>
      <c r="U54" s="31">
        <f t="shared" si="2"/>
        <v>-9.599040398328073</v>
      </c>
      <c r="V54" s="42">
        <f t="shared" si="3"/>
        <v>-3.332989708990619</v>
      </c>
    </row>
    <row r="55" spans="1:22" ht="15">
      <c r="A55" s="40" t="s">
        <v>9</v>
      </c>
      <c r="B55" s="10" t="s">
        <v>34</v>
      </c>
      <c r="C55" s="10" t="s">
        <v>33</v>
      </c>
      <c r="D55" s="10" t="s">
        <v>167</v>
      </c>
      <c r="E55" s="10" t="s">
        <v>168</v>
      </c>
      <c r="F55" s="10" t="s">
        <v>20</v>
      </c>
      <c r="G55" s="10" t="s">
        <v>125</v>
      </c>
      <c r="H55" s="17" t="s">
        <v>126</v>
      </c>
      <c r="I55" s="46">
        <v>872.578434</v>
      </c>
      <c r="J55" s="44">
        <v>329.912052</v>
      </c>
      <c r="K55" s="45">
        <v>1202.490486</v>
      </c>
      <c r="L55" s="44">
        <v>1952.924236</v>
      </c>
      <c r="M55" s="44">
        <v>616.414137</v>
      </c>
      <c r="N55" s="47">
        <v>2569.338373</v>
      </c>
      <c r="O55" s="46">
        <v>1611.507502</v>
      </c>
      <c r="P55" s="44">
        <v>277.889722</v>
      </c>
      <c r="Q55" s="45">
        <v>1889.397223</v>
      </c>
      <c r="R55" s="44">
        <v>3073.450374</v>
      </c>
      <c r="S55" s="44">
        <v>598.555395</v>
      </c>
      <c r="T55" s="47">
        <v>3672.005768</v>
      </c>
      <c r="U55" s="31">
        <f t="shared" si="2"/>
        <v>-36.355866762063094</v>
      </c>
      <c r="V55" s="42">
        <f t="shared" si="3"/>
        <v>-30.029021321515525</v>
      </c>
    </row>
    <row r="56" spans="1:22" ht="15">
      <c r="A56" s="40" t="s">
        <v>9</v>
      </c>
      <c r="B56" s="10" t="s">
        <v>34</v>
      </c>
      <c r="C56" s="10" t="s">
        <v>35</v>
      </c>
      <c r="D56" s="10" t="s">
        <v>58</v>
      </c>
      <c r="E56" s="10" t="s">
        <v>59</v>
      </c>
      <c r="F56" s="10" t="s">
        <v>38</v>
      </c>
      <c r="G56" s="10" t="s">
        <v>60</v>
      </c>
      <c r="H56" s="17" t="s">
        <v>59</v>
      </c>
      <c r="I56" s="46">
        <v>0</v>
      </c>
      <c r="J56" s="44">
        <v>0</v>
      </c>
      <c r="K56" s="45">
        <v>0</v>
      </c>
      <c r="L56" s="44">
        <v>0</v>
      </c>
      <c r="M56" s="44">
        <v>16.9368</v>
      </c>
      <c r="N56" s="47">
        <v>16.9368</v>
      </c>
      <c r="O56" s="46">
        <v>0</v>
      </c>
      <c r="P56" s="44">
        <v>0</v>
      </c>
      <c r="Q56" s="45">
        <v>0</v>
      </c>
      <c r="R56" s="44">
        <v>0</v>
      </c>
      <c r="S56" s="44">
        <v>0</v>
      </c>
      <c r="T56" s="47">
        <v>0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34</v>
      </c>
      <c r="C57" s="10" t="s">
        <v>33</v>
      </c>
      <c r="D57" s="10" t="s">
        <v>169</v>
      </c>
      <c r="E57" s="10" t="s">
        <v>170</v>
      </c>
      <c r="F57" s="10" t="s">
        <v>73</v>
      </c>
      <c r="G57" s="10" t="s">
        <v>73</v>
      </c>
      <c r="H57" s="17" t="s">
        <v>171</v>
      </c>
      <c r="I57" s="46">
        <v>0</v>
      </c>
      <c r="J57" s="44">
        <v>0</v>
      </c>
      <c r="K57" s="45">
        <v>0</v>
      </c>
      <c r="L57" s="44">
        <v>0</v>
      </c>
      <c r="M57" s="44">
        <v>0</v>
      </c>
      <c r="N57" s="47">
        <v>0</v>
      </c>
      <c r="O57" s="46">
        <v>4196.2986</v>
      </c>
      <c r="P57" s="44">
        <v>157.5756</v>
      </c>
      <c r="Q57" s="45">
        <v>4353.8742</v>
      </c>
      <c r="R57" s="44">
        <v>8949.832</v>
      </c>
      <c r="S57" s="44">
        <v>360.7114</v>
      </c>
      <c r="T57" s="47">
        <v>9310.5434</v>
      </c>
      <c r="U57" s="30" t="s">
        <v>17</v>
      </c>
      <c r="V57" s="41" t="s">
        <v>17</v>
      </c>
    </row>
    <row r="58" spans="1:22" ht="15">
      <c r="A58" s="40" t="s">
        <v>9</v>
      </c>
      <c r="B58" s="10" t="s">
        <v>34</v>
      </c>
      <c r="C58" s="10" t="s">
        <v>33</v>
      </c>
      <c r="D58" s="10" t="s">
        <v>172</v>
      </c>
      <c r="E58" s="10" t="s">
        <v>153</v>
      </c>
      <c r="F58" s="10" t="s">
        <v>21</v>
      </c>
      <c r="G58" s="10" t="s">
        <v>22</v>
      </c>
      <c r="H58" s="17" t="s">
        <v>22</v>
      </c>
      <c r="I58" s="46">
        <v>7690.854813</v>
      </c>
      <c r="J58" s="44">
        <v>128.906772</v>
      </c>
      <c r="K58" s="45">
        <v>7819.761585</v>
      </c>
      <c r="L58" s="44">
        <v>15796.267752</v>
      </c>
      <c r="M58" s="44">
        <v>325.098609</v>
      </c>
      <c r="N58" s="47">
        <v>16121.366361</v>
      </c>
      <c r="O58" s="46">
        <v>7156.215686</v>
      </c>
      <c r="P58" s="44">
        <v>135.639486</v>
      </c>
      <c r="Q58" s="45">
        <v>7291.855172</v>
      </c>
      <c r="R58" s="44">
        <v>14186.869592</v>
      </c>
      <c r="S58" s="44">
        <v>265.345163</v>
      </c>
      <c r="T58" s="47">
        <v>14452.214756</v>
      </c>
      <c r="U58" s="31">
        <f aca="true" t="shared" si="4" ref="U58:U63">+((K58/Q58)-1)*100</f>
        <v>7.239672217121229</v>
      </c>
      <c r="V58" s="42">
        <f aca="true" t="shared" si="5" ref="V58:V63">+((N58/T58)-1)*100</f>
        <v>11.549451991827308</v>
      </c>
    </row>
    <row r="59" spans="1:22" ht="15">
      <c r="A59" s="40" t="s">
        <v>9</v>
      </c>
      <c r="B59" s="10" t="s">
        <v>34</v>
      </c>
      <c r="C59" s="10" t="s">
        <v>33</v>
      </c>
      <c r="D59" s="10" t="s">
        <v>172</v>
      </c>
      <c r="E59" s="10" t="s">
        <v>176</v>
      </c>
      <c r="F59" s="10" t="s">
        <v>73</v>
      </c>
      <c r="G59" s="10" t="s">
        <v>73</v>
      </c>
      <c r="H59" s="17" t="s">
        <v>177</v>
      </c>
      <c r="I59" s="46">
        <v>5030.9917</v>
      </c>
      <c r="J59" s="44">
        <v>137.386958</v>
      </c>
      <c r="K59" s="45">
        <v>5168.378658</v>
      </c>
      <c r="L59" s="44">
        <v>10850.866338</v>
      </c>
      <c r="M59" s="44">
        <v>287.988014</v>
      </c>
      <c r="N59" s="47">
        <v>11138.854352</v>
      </c>
      <c r="O59" s="46">
        <v>7891.611564</v>
      </c>
      <c r="P59" s="44">
        <v>300.16768</v>
      </c>
      <c r="Q59" s="45">
        <v>8191.779244</v>
      </c>
      <c r="R59" s="44">
        <v>16150.382973</v>
      </c>
      <c r="S59" s="44">
        <v>730.321091</v>
      </c>
      <c r="T59" s="47">
        <v>16880.704064</v>
      </c>
      <c r="U59" s="31">
        <f t="shared" si="4"/>
        <v>-36.90774001526549</v>
      </c>
      <c r="V59" s="42">
        <f t="shared" si="5"/>
        <v>-34.01427861202271</v>
      </c>
    </row>
    <row r="60" spans="1:22" ht="15">
      <c r="A60" s="40" t="s">
        <v>9</v>
      </c>
      <c r="B60" s="10" t="s">
        <v>34</v>
      </c>
      <c r="C60" s="10" t="s">
        <v>33</v>
      </c>
      <c r="D60" s="10" t="s">
        <v>172</v>
      </c>
      <c r="E60" s="10" t="s">
        <v>173</v>
      </c>
      <c r="F60" s="10" t="s">
        <v>21</v>
      </c>
      <c r="G60" s="10" t="s">
        <v>22</v>
      </c>
      <c r="H60" s="17" t="s">
        <v>174</v>
      </c>
      <c r="I60" s="46">
        <v>1989.134439</v>
      </c>
      <c r="J60" s="44">
        <v>88.572288</v>
      </c>
      <c r="K60" s="45">
        <v>2077.706727</v>
      </c>
      <c r="L60" s="44">
        <v>4360.487875</v>
      </c>
      <c r="M60" s="44">
        <v>157.873191</v>
      </c>
      <c r="N60" s="47">
        <v>4518.361067</v>
      </c>
      <c r="O60" s="46">
        <v>1918.776309</v>
      </c>
      <c r="P60" s="44">
        <v>54.373411</v>
      </c>
      <c r="Q60" s="45">
        <v>1973.149721</v>
      </c>
      <c r="R60" s="44">
        <v>4834.851946</v>
      </c>
      <c r="S60" s="44">
        <v>132.868782</v>
      </c>
      <c r="T60" s="47">
        <v>4967.720728</v>
      </c>
      <c r="U60" s="31">
        <f t="shared" si="4"/>
        <v>5.298989979686386</v>
      </c>
      <c r="V60" s="42">
        <f t="shared" si="5"/>
        <v>-9.045590233509603</v>
      </c>
    </row>
    <row r="61" spans="1:22" ht="15">
      <c r="A61" s="40" t="s">
        <v>9</v>
      </c>
      <c r="B61" s="10" t="s">
        <v>34</v>
      </c>
      <c r="C61" s="10" t="s">
        <v>33</v>
      </c>
      <c r="D61" s="10" t="s">
        <v>172</v>
      </c>
      <c r="E61" s="10" t="s">
        <v>175</v>
      </c>
      <c r="F61" s="10" t="s">
        <v>21</v>
      </c>
      <c r="G61" s="10" t="s">
        <v>22</v>
      </c>
      <c r="H61" s="17" t="s">
        <v>22</v>
      </c>
      <c r="I61" s="46">
        <v>1643.858979</v>
      </c>
      <c r="J61" s="44">
        <v>8.462442</v>
      </c>
      <c r="K61" s="45">
        <v>1652.321421</v>
      </c>
      <c r="L61" s="44">
        <v>3249.005576</v>
      </c>
      <c r="M61" s="44">
        <v>17.292559</v>
      </c>
      <c r="N61" s="47">
        <v>3266.298135</v>
      </c>
      <c r="O61" s="46">
        <v>1122.328139</v>
      </c>
      <c r="P61" s="44">
        <v>17.007538</v>
      </c>
      <c r="Q61" s="45">
        <v>1139.335678</v>
      </c>
      <c r="R61" s="44">
        <v>2374.162581</v>
      </c>
      <c r="S61" s="44">
        <v>46.611561</v>
      </c>
      <c r="T61" s="47">
        <v>2420.774143</v>
      </c>
      <c r="U61" s="31">
        <f t="shared" si="4"/>
        <v>45.024987183803454</v>
      </c>
      <c r="V61" s="42">
        <f t="shared" si="5"/>
        <v>34.92783473604708</v>
      </c>
    </row>
    <row r="62" spans="1:22" ht="15">
      <c r="A62" s="40" t="s">
        <v>9</v>
      </c>
      <c r="B62" s="10" t="s">
        <v>34</v>
      </c>
      <c r="C62" s="10" t="s">
        <v>33</v>
      </c>
      <c r="D62" s="10" t="s">
        <v>172</v>
      </c>
      <c r="E62" s="10" t="s">
        <v>179</v>
      </c>
      <c r="F62" s="10" t="s">
        <v>21</v>
      </c>
      <c r="G62" s="10" t="s">
        <v>22</v>
      </c>
      <c r="H62" s="17" t="s">
        <v>95</v>
      </c>
      <c r="I62" s="46">
        <v>1100.23804</v>
      </c>
      <c r="J62" s="44">
        <v>25.55459</v>
      </c>
      <c r="K62" s="45">
        <v>1125.792631</v>
      </c>
      <c r="L62" s="44">
        <v>2097.202499</v>
      </c>
      <c r="M62" s="44">
        <v>53.931332</v>
      </c>
      <c r="N62" s="47">
        <v>2151.133831</v>
      </c>
      <c r="O62" s="46">
        <v>1334.310284</v>
      </c>
      <c r="P62" s="44">
        <v>52.991479</v>
      </c>
      <c r="Q62" s="45">
        <v>1387.301762</v>
      </c>
      <c r="R62" s="44">
        <v>3015.444844</v>
      </c>
      <c r="S62" s="44">
        <v>101.911349</v>
      </c>
      <c r="T62" s="47">
        <v>3117.356193</v>
      </c>
      <c r="U62" s="31">
        <f t="shared" si="4"/>
        <v>-18.850198144562004</v>
      </c>
      <c r="V62" s="42">
        <f t="shared" si="5"/>
        <v>-30.994929747509925</v>
      </c>
    </row>
    <row r="63" spans="1:22" ht="15">
      <c r="A63" s="40" t="s">
        <v>9</v>
      </c>
      <c r="B63" s="10" t="s">
        <v>34</v>
      </c>
      <c r="C63" s="10" t="s">
        <v>33</v>
      </c>
      <c r="D63" s="10" t="s">
        <v>172</v>
      </c>
      <c r="E63" s="10" t="s">
        <v>178</v>
      </c>
      <c r="F63" s="10" t="s">
        <v>21</v>
      </c>
      <c r="G63" s="10" t="s">
        <v>22</v>
      </c>
      <c r="H63" s="17" t="s">
        <v>174</v>
      </c>
      <c r="I63" s="46">
        <v>174.105</v>
      </c>
      <c r="J63" s="44">
        <v>4.694627</v>
      </c>
      <c r="K63" s="45">
        <v>178.799627</v>
      </c>
      <c r="L63" s="44">
        <v>770.988</v>
      </c>
      <c r="M63" s="44">
        <v>20.4022</v>
      </c>
      <c r="N63" s="47">
        <v>791.3902</v>
      </c>
      <c r="O63" s="46">
        <v>308.7132</v>
      </c>
      <c r="P63" s="44">
        <v>6.460696</v>
      </c>
      <c r="Q63" s="45">
        <v>315.173896</v>
      </c>
      <c r="R63" s="44">
        <v>610.3866</v>
      </c>
      <c r="S63" s="44">
        <v>13.248387</v>
      </c>
      <c r="T63" s="47">
        <v>623.634987</v>
      </c>
      <c r="U63" s="31">
        <f t="shared" si="4"/>
        <v>-43.26953175081481</v>
      </c>
      <c r="V63" s="42">
        <f t="shared" si="5"/>
        <v>26.899583329502974</v>
      </c>
    </row>
    <row r="64" spans="1:22" ht="15">
      <c r="A64" s="40" t="s">
        <v>9</v>
      </c>
      <c r="B64" s="10" t="s">
        <v>34</v>
      </c>
      <c r="C64" s="10" t="s">
        <v>33</v>
      </c>
      <c r="D64" s="10" t="s">
        <v>172</v>
      </c>
      <c r="E64" s="10" t="s">
        <v>191</v>
      </c>
      <c r="F64" s="10" t="s">
        <v>21</v>
      </c>
      <c r="G64" s="10" t="s">
        <v>22</v>
      </c>
      <c r="H64" s="17" t="s">
        <v>174</v>
      </c>
      <c r="I64" s="46">
        <v>0</v>
      </c>
      <c r="J64" s="44">
        <v>11.83245</v>
      </c>
      <c r="K64" s="45">
        <v>11.83245</v>
      </c>
      <c r="L64" s="44">
        <v>0</v>
      </c>
      <c r="M64" s="44">
        <v>11.83245</v>
      </c>
      <c r="N64" s="47">
        <v>11.83245</v>
      </c>
      <c r="O64" s="46">
        <v>0</v>
      </c>
      <c r="P64" s="44">
        <v>0</v>
      </c>
      <c r="Q64" s="45">
        <v>0</v>
      </c>
      <c r="R64" s="44">
        <v>0</v>
      </c>
      <c r="S64" s="44">
        <v>0</v>
      </c>
      <c r="T64" s="47">
        <v>0</v>
      </c>
      <c r="U64" s="30" t="s">
        <v>17</v>
      </c>
      <c r="V64" s="41" t="s">
        <v>17</v>
      </c>
    </row>
    <row r="65" spans="1:22" ht="15">
      <c r="A65" s="40" t="s">
        <v>9</v>
      </c>
      <c r="B65" s="10" t="s">
        <v>34</v>
      </c>
      <c r="C65" s="10" t="s">
        <v>33</v>
      </c>
      <c r="D65" s="10" t="s">
        <v>172</v>
      </c>
      <c r="E65" s="10" t="s">
        <v>190</v>
      </c>
      <c r="F65" s="10" t="s">
        <v>21</v>
      </c>
      <c r="G65" s="10" t="s">
        <v>22</v>
      </c>
      <c r="H65" s="17" t="s">
        <v>22</v>
      </c>
      <c r="I65" s="46">
        <v>0</v>
      </c>
      <c r="J65" s="44">
        <v>0</v>
      </c>
      <c r="K65" s="45">
        <v>0</v>
      </c>
      <c r="L65" s="44">
        <v>0</v>
      </c>
      <c r="M65" s="44">
        <v>0</v>
      </c>
      <c r="N65" s="47">
        <v>0</v>
      </c>
      <c r="O65" s="46">
        <v>10.9026</v>
      </c>
      <c r="P65" s="44">
        <v>0.265619</v>
      </c>
      <c r="Q65" s="45">
        <v>11.168219</v>
      </c>
      <c r="R65" s="44">
        <v>10.9026</v>
      </c>
      <c r="S65" s="44">
        <v>0.265619</v>
      </c>
      <c r="T65" s="47">
        <v>11.168219</v>
      </c>
      <c r="U65" s="30" t="s">
        <v>17</v>
      </c>
      <c r="V65" s="41" t="s">
        <v>17</v>
      </c>
    </row>
    <row r="66" spans="1:22" ht="15">
      <c r="A66" s="40"/>
      <c r="B66" s="10"/>
      <c r="C66" s="10"/>
      <c r="D66" s="10"/>
      <c r="E66" s="10"/>
      <c r="F66" s="10"/>
      <c r="G66" s="10"/>
      <c r="H66" s="17"/>
      <c r="I66" s="21"/>
      <c r="J66" s="11"/>
      <c r="K66" s="12"/>
      <c r="L66" s="11"/>
      <c r="M66" s="11"/>
      <c r="N66" s="22"/>
      <c r="O66" s="21"/>
      <c r="P66" s="11"/>
      <c r="Q66" s="12"/>
      <c r="R66" s="11"/>
      <c r="S66" s="11"/>
      <c r="T66" s="22"/>
      <c r="U66" s="31"/>
      <c r="V66" s="42"/>
    </row>
    <row r="67" spans="1:24" s="5" customFormat="1" ht="20.25" customHeight="1">
      <c r="A67" s="61" t="s">
        <v>9</v>
      </c>
      <c r="B67" s="62"/>
      <c r="C67" s="62"/>
      <c r="D67" s="62"/>
      <c r="E67" s="62"/>
      <c r="F67" s="62"/>
      <c r="G67" s="62"/>
      <c r="H67" s="63"/>
      <c r="I67" s="23">
        <f aca="true" t="shared" si="6" ref="I67:T67">SUM(I6:I65)</f>
        <v>99351.68762599998</v>
      </c>
      <c r="J67" s="13">
        <f t="shared" si="6"/>
        <v>5927.866772999999</v>
      </c>
      <c r="K67" s="13">
        <f t="shared" si="6"/>
        <v>105279.5544</v>
      </c>
      <c r="L67" s="13">
        <f t="shared" si="6"/>
        <v>214769.409633</v>
      </c>
      <c r="M67" s="13">
        <f t="shared" si="6"/>
        <v>11933.802857000002</v>
      </c>
      <c r="N67" s="24">
        <f t="shared" si="6"/>
        <v>226703.21248899997</v>
      </c>
      <c r="O67" s="23">
        <f t="shared" si="6"/>
        <v>113353.79039699999</v>
      </c>
      <c r="P67" s="13">
        <f t="shared" si="6"/>
        <v>5930.442223999999</v>
      </c>
      <c r="Q67" s="13">
        <f t="shared" si="6"/>
        <v>119284.23262200001</v>
      </c>
      <c r="R67" s="13">
        <f t="shared" si="6"/>
        <v>232000.29834800004</v>
      </c>
      <c r="S67" s="13">
        <f t="shared" si="6"/>
        <v>12343.02714</v>
      </c>
      <c r="T67" s="24">
        <f t="shared" si="6"/>
        <v>244343.32549199997</v>
      </c>
      <c r="U67" s="32">
        <f>+((K67/Q67)-1)*100</f>
        <v>-11.740594640349045</v>
      </c>
      <c r="V67" s="43">
        <f>+((N67/T67)-1)*100</f>
        <v>-7.219396301282455</v>
      </c>
      <c r="X67" s="1"/>
    </row>
    <row r="68" spans="1:22" ht="15.75">
      <c r="A68" s="19"/>
      <c r="B68" s="8"/>
      <c r="C68" s="8"/>
      <c r="D68" s="8"/>
      <c r="E68" s="8"/>
      <c r="F68" s="8"/>
      <c r="G68" s="8"/>
      <c r="H68" s="16"/>
      <c r="I68" s="25"/>
      <c r="J68" s="14"/>
      <c r="K68" s="15"/>
      <c r="L68" s="14"/>
      <c r="M68" s="14"/>
      <c r="N68" s="26"/>
      <c r="O68" s="25"/>
      <c r="P68" s="14"/>
      <c r="Q68" s="15"/>
      <c r="R68" s="14"/>
      <c r="S68" s="14"/>
      <c r="T68" s="26"/>
      <c r="U68" s="31"/>
      <c r="V68" s="42"/>
    </row>
    <row r="69" spans="1:22" ht="15">
      <c r="A69" s="40" t="s">
        <v>23</v>
      </c>
      <c r="B69" s="10"/>
      <c r="C69" s="10" t="s">
        <v>33</v>
      </c>
      <c r="D69" s="10" t="s">
        <v>24</v>
      </c>
      <c r="E69" s="10" t="s">
        <v>26</v>
      </c>
      <c r="F69" s="10" t="s">
        <v>20</v>
      </c>
      <c r="G69" s="10" t="s">
        <v>20</v>
      </c>
      <c r="H69" s="17" t="s">
        <v>25</v>
      </c>
      <c r="I69" s="46">
        <v>21867.841133</v>
      </c>
      <c r="J69" s="44">
        <v>0</v>
      </c>
      <c r="K69" s="45">
        <v>21867.841133</v>
      </c>
      <c r="L69" s="44">
        <v>48895.701081</v>
      </c>
      <c r="M69" s="44">
        <v>0</v>
      </c>
      <c r="N69" s="47">
        <v>48895.701081</v>
      </c>
      <c r="O69" s="46">
        <v>10925.561282</v>
      </c>
      <c r="P69" s="44">
        <v>0</v>
      </c>
      <c r="Q69" s="45">
        <v>10925.561282</v>
      </c>
      <c r="R69" s="44">
        <v>20220.360469</v>
      </c>
      <c r="S69" s="44">
        <v>0</v>
      </c>
      <c r="T69" s="47">
        <v>20220.360469</v>
      </c>
      <c r="U69" s="30" t="s">
        <v>17</v>
      </c>
      <c r="V69" s="41" t="s">
        <v>17</v>
      </c>
    </row>
    <row r="70" spans="1:22" ht="15.75">
      <c r="A70" s="19"/>
      <c r="B70" s="8"/>
      <c r="C70" s="8"/>
      <c r="D70" s="8"/>
      <c r="E70" s="8"/>
      <c r="F70" s="8"/>
      <c r="G70" s="8"/>
      <c r="H70" s="16"/>
      <c r="I70" s="25"/>
      <c r="J70" s="14"/>
      <c r="K70" s="15"/>
      <c r="L70" s="14"/>
      <c r="M70" s="14"/>
      <c r="N70" s="26"/>
      <c r="O70" s="25"/>
      <c r="P70" s="14"/>
      <c r="Q70" s="15"/>
      <c r="R70" s="14"/>
      <c r="S70" s="14"/>
      <c r="T70" s="26"/>
      <c r="U70" s="31"/>
      <c r="V70" s="42"/>
    </row>
    <row r="71" spans="1:22" ht="21" thickBot="1">
      <c r="A71" s="54" t="s">
        <v>18</v>
      </c>
      <c r="B71" s="55"/>
      <c r="C71" s="55"/>
      <c r="D71" s="55"/>
      <c r="E71" s="55"/>
      <c r="F71" s="55"/>
      <c r="G71" s="55"/>
      <c r="H71" s="56"/>
      <c r="I71" s="27">
        <f aca="true" t="shared" si="7" ref="I71:T71">SUM(I69:I69)</f>
        <v>21867.841133</v>
      </c>
      <c r="J71" s="28">
        <f t="shared" si="7"/>
        <v>0</v>
      </c>
      <c r="K71" s="28">
        <f t="shared" si="7"/>
        <v>21867.841133</v>
      </c>
      <c r="L71" s="28">
        <f t="shared" si="7"/>
        <v>48895.701081</v>
      </c>
      <c r="M71" s="28">
        <f t="shared" si="7"/>
        <v>0</v>
      </c>
      <c r="N71" s="29">
        <f t="shared" si="7"/>
        <v>48895.701081</v>
      </c>
      <c r="O71" s="27">
        <f t="shared" si="7"/>
        <v>10925.561282</v>
      </c>
      <c r="P71" s="28">
        <f t="shared" si="7"/>
        <v>0</v>
      </c>
      <c r="Q71" s="28">
        <f t="shared" si="7"/>
        <v>10925.561282</v>
      </c>
      <c r="R71" s="28">
        <f t="shared" si="7"/>
        <v>20220.360469</v>
      </c>
      <c r="S71" s="28">
        <f t="shared" si="7"/>
        <v>0</v>
      </c>
      <c r="T71" s="29">
        <f t="shared" si="7"/>
        <v>20220.360469</v>
      </c>
      <c r="U71" s="50" t="s">
        <v>17</v>
      </c>
      <c r="V71" s="52" t="s">
        <v>17</v>
      </c>
    </row>
    <row r="72" spans="9:22" ht="1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48" t="s">
        <v>27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48" t="s">
        <v>28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48" t="s">
        <v>29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48" t="s">
        <v>30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48" t="s">
        <v>31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48" t="s">
        <v>32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6" t="s">
        <v>19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7" t="s">
        <v>180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</sheetData>
  <sheetProtection/>
  <mergeCells count="5">
    <mergeCell ref="A71:H71"/>
    <mergeCell ref="A1:F1"/>
    <mergeCell ref="I3:N3"/>
    <mergeCell ref="O3:T3"/>
    <mergeCell ref="A67:H6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2011-03-23T13:54:22Z</dcterms:modified>
  <cp:category/>
  <cp:version/>
  <cp:contentType/>
  <cp:contentStatus/>
</cp:coreProperties>
</file>