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<sst xmlns="http://schemas.openxmlformats.org/spreadsheetml/2006/main" count="536" uniqueCount="193">
  <si>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</si>
  <si>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</si>
  <si>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</si>
  <si>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</si>
  <si>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</si>
  <si>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</si>
  <si>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</si>
  <si>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</si>
  <si>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</si>
  <si>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</si>
  <si>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</si>
  <si>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</si>
  <si>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</si>
  <si>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</si>
  <si>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</si>
  <si>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</si>
  <si>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</si>
  <si>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</si>
  <si>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</si>
  <si>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</si>
  <si>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</si>
  <si>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JUNIN</t>
  </si>
  <si>
    <t>YAULI</t>
  </si>
  <si>
    <t>REFINERÍA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</si>
  <si>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</si>
  <si>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</si>
  <si>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</si>
  <si>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</si>
  <si>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</si>
  <si>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</si>
  <si>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</si>
  <si>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</si>
  <si>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</si>
  <si>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RÉGIMEN GENERAL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</si>
  <si>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</si>
  <si>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</si>
  <si>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</si>
  <si>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</si>
  <si>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</si>
  <si>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</si>
  <si>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</si>
  <si>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</si>
  <si>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</si>
  <si>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</si>
  <si>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</si>
  <si>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</si>
  <si>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COMPAÑIA MINERA HUANCAPETI S.A.C.</t>
  </si>
  <si>
    <t>HUANCAPETI</t>
  </si>
  <si>
    <t>CORPORACION MINERA TOMA LA MANO S.A.</t>
  </si>
  <si>
    <t>TOMA LA MANO Nº 2</t>
  </si>
  <si>
    <t>CARHUAZ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</si>
  <si>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</si>
  <si>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</si>
  <si>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</si>
  <si>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</si>
  <si>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</si>
  <si>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</si>
  <si>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</si>
  <si>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</si>
  <si>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</si>
  <si>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BOLOGNESI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</si>
  <si>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</si>
  <si>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</si>
  <si>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</si>
  <si>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</si>
  <si>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</si>
  <si>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</si>
  <si>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</si>
  <si>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</si>
  <si>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</si>
  <si>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</si>
  <si>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</si>
  <si>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</si>
  <si>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</si>
  <si>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</si>
  <si>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</si>
  <si>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</si>
  <si>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ANGARAES</t>
  </si>
  <si>
    <t>LIRCAY</t>
  </si>
  <si>
    <t>COMPAÑIA MINERA ALPAMARCA S.A.C.</t>
  </si>
  <si>
    <t>ALPAMARCA - 4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</si>
  <si>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</si>
  <si>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</si>
  <si>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</si>
  <si>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</si>
  <si>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</si>
  <si>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</si>
  <si>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</si>
  <si>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</si>
  <si>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</si>
  <si>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</si>
  <si>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ARCATA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</si>
  <si>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</si>
  <si>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</si>
  <si>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</si>
  <si>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</si>
  <si>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</si>
  <si>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</si>
  <si>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</si>
  <si>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</si>
  <si>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</si>
  <si>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</si>
  <si>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</si>
  <si>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SAN MIGUEL DE ACO</t>
  </si>
  <si>
    <t>HUACHOCOLPA UNO</t>
  </si>
  <si>
    <t>HUACHOCOLPA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</si>
  <si>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</si>
  <si>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</si>
  <si>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</si>
  <si>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</si>
  <si>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</si>
  <si>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</si>
  <si>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</si>
  <si>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</si>
  <si>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</si>
  <si>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</si>
  <si>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</si>
  <si>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</si>
  <si>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</si>
  <si>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COMPAÑIA MINERA SAN JUAN (PERU) S.A.</t>
  </si>
  <si>
    <t>MINA CORICANCHA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</si>
  <si>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</si>
  <si>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</si>
  <si>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</si>
  <si>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</si>
  <si>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</si>
  <si>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</si>
  <si>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</si>
  <si>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</si>
  <si>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</si>
  <si>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</si>
  <si>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</si>
  <si>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</si>
  <si>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</si>
  <si>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</si>
  <si>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</si>
  <si>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</si>
  <si>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</si>
  <si>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</si>
  <si>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</si>
  <si>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</si>
  <si>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HUAYLLAY</t>
  </si>
  <si>
    <t>ACUMULACION HUARON-5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</si>
  <si>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</si>
  <si>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</si>
  <si>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</si>
  <si>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</si>
  <si>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</si>
  <si>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</si>
  <si>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</si>
  <si>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</si>
  <si>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</si>
  <si>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</si>
  <si>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</si>
  <si>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</si>
  <si>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</si>
  <si>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</si>
  <si>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</si>
  <si>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</si>
  <si>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</si>
  <si>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</si>
  <si>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</si>
  <si>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</si>
  <si>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</si>
  <si>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</si>
  <si>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</si>
  <si>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</si>
  <si>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</si>
  <si>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</si>
  <si>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</si>
  <si>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</si>
  <si>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</si>
  <si>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</si>
  <si>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</si>
  <si>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</si>
  <si>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</si>
  <si>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</si>
  <si>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</si>
  <si>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</si>
  <si>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</si>
  <si>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CERRO LINDO  b)</t>
  </si>
  <si>
    <t>ACUMULACION RAURA  c)</t>
  </si>
  <si>
    <t>ACUMULACION ISCAYCRUZ  e)</t>
  </si>
  <si>
    <t>VINCHOS  i)</t>
  </si>
  <si>
    <t>UCHUCCHACUA  h)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</si>
  <si>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</si>
  <si>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TOTAL - ENERO</t>
  </si>
  <si>
    <t>TOTAL ACUMULADO ENERO - ENERO</t>
  </si>
  <si>
    <t>TOTAL COMPARADO ACUMULADO - ENERO - ENERO</t>
  </si>
  <si>
    <t>Var. % 2011/2010 - ENERO</t>
  </si>
  <si>
    <t>Var. % 2011/2010 - ENERO - ENERO</t>
  </si>
  <si>
    <t>PRODUCCIÓN MINERA METÁLICA DE ZINC (TMF) - 2011/2010</t>
  </si>
  <si>
    <t>CASAPALCA-8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</si>
</sst>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4" borderId="1" xfId="0" applyNumberFormat="1" applyFont="1" applyFill="1" applyBorder="1" applyAlignment="1">
      <alignment/>
    </xf>
    <xf numFmtId="3" fontId="3" fillId="22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/>
    </xf>
    <xf numFmtId="3" fontId="2" fillId="4" borderId="13" xfId="0" applyNumberFormat="1" applyFont="1" applyFill="1" applyBorder="1" applyAlignment="1">
      <alignment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/>
    </xf>
    <xf numFmtId="3" fontId="3" fillId="22" borderId="15" xfId="0" applyNumberFormat="1" applyFont="1" applyFill="1" applyBorder="1" applyAlignment="1">
      <alignment horizontal="right"/>
    </xf>
    <xf numFmtId="3" fontId="3" fillId="22" borderId="16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 quotePrefix="1">
      <alignment horizontal="right"/>
    </xf>
    <xf numFmtId="4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4" fontId="3" fillId="22" borderId="22" xfId="0" applyNumberFormat="1" applyFont="1" applyFill="1" applyBorder="1" applyAlignment="1" quotePrefix="1">
      <alignment horizontal="right"/>
    </xf>
    <xf numFmtId="0" fontId="0" fillId="0" borderId="1" xfId="0" applyBorder="1" applyAlignment="1">
      <alignment wrapText="1"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4" fontId="3" fillId="22" borderId="16" xfId="0" applyNumberFormat="1" applyFont="1" applyFill="1" applyBorder="1" applyAlignment="1" quotePrefix="1">
      <alignment horizontal="right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5" t="s">
        <v>191</v>
      </c>
      <c r="B1" s="55"/>
      <c r="C1" s="55"/>
      <c r="D1" s="55"/>
      <c r="E1" s="55"/>
      <c r="F1" s="55"/>
    </row>
    <row r="2" ht="13.5" thickBot="1">
      <c r="A2" s="63"/>
    </row>
    <row r="3" spans="1:22" ht="13.5" thickBot="1">
      <c r="A3" s="49"/>
      <c r="I3" s="56">
        <v>2011</v>
      </c>
      <c r="J3" s="57"/>
      <c r="K3" s="57"/>
      <c r="L3" s="57"/>
      <c r="M3" s="57"/>
      <c r="N3" s="58"/>
      <c r="O3" s="56">
        <v>2010</v>
      </c>
      <c r="P3" s="57"/>
      <c r="Q3" s="57"/>
      <c r="R3" s="57"/>
      <c r="S3" s="57"/>
      <c r="T3" s="58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186</v>
      </c>
      <c r="L4" s="34" t="s">
        <v>12</v>
      </c>
      <c r="M4" s="34" t="s">
        <v>8</v>
      </c>
      <c r="N4" s="37" t="s">
        <v>187</v>
      </c>
      <c r="O4" s="33" t="s">
        <v>13</v>
      </c>
      <c r="P4" s="34" t="s">
        <v>14</v>
      </c>
      <c r="Q4" s="34" t="s">
        <v>186</v>
      </c>
      <c r="R4" s="34" t="s">
        <v>15</v>
      </c>
      <c r="S4" s="34" t="s">
        <v>16</v>
      </c>
      <c r="T4" s="37" t="s">
        <v>188</v>
      </c>
      <c r="U4" s="38" t="s">
        <v>189</v>
      </c>
      <c r="V4" s="37" t="s">
        <v>190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7" t="s">
        <v>40</v>
      </c>
      <c r="I6" s="46">
        <v>129.594426</v>
      </c>
      <c r="J6" s="44">
        <v>14.0194</v>
      </c>
      <c r="K6" s="45">
        <v>143.613826</v>
      </c>
      <c r="L6" s="44">
        <v>129.594426</v>
      </c>
      <c r="M6" s="44">
        <v>14.0194</v>
      </c>
      <c r="N6" s="47">
        <v>143.613826</v>
      </c>
      <c r="O6" s="46">
        <v>95.194044</v>
      </c>
      <c r="P6" s="44">
        <v>9.111272</v>
      </c>
      <c r="Q6" s="45">
        <v>104.305316</v>
      </c>
      <c r="R6" s="44">
        <v>95.194044</v>
      </c>
      <c r="S6" s="44">
        <v>9.111272</v>
      </c>
      <c r="T6" s="47">
        <v>104.305316</v>
      </c>
      <c r="U6" s="31">
        <f>+((K6/Q6)-1)*100</f>
        <v>37.68600825676036</v>
      </c>
      <c r="V6" s="42">
        <f>+((N6/T6)-1)*100</f>
        <v>37.68600825676036</v>
      </c>
    </row>
    <row r="7" spans="1:22" ht="15">
      <c r="A7" s="40" t="s">
        <v>9</v>
      </c>
      <c r="B7" s="10" t="s">
        <v>34</v>
      </c>
      <c r="C7" s="10" t="s">
        <v>35</v>
      </c>
      <c r="D7" s="10" t="s">
        <v>41</v>
      </c>
      <c r="E7" s="10" t="s">
        <v>42</v>
      </c>
      <c r="F7" s="10" t="s">
        <v>43</v>
      </c>
      <c r="G7" s="10" t="s">
        <v>44</v>
      </c>
      <c r="H7" s="17" t="s">
        <v>45</v>
      </c>
      <c r="I7" s="46">
        <v>35.999415</v>
      </c>
      <c r="J7" s="44">
        <v>0</v>
      </c>
      <c r="K7" s="45">
        <v>35.999415</v>
      </c>
      <c r="L7" s="44">
        <v>35.999415</v>
      </c>
      <c r="M7" s="44">
        <v>0</v>
      </c>
      <c r="N7" s="47">
        <v>35.999415</v>
      </c>
      <c r="O7" s="46">
        <v>97.69342</v>
      </c>
      <c r="P7" s="44">
        <v>17.578962</v>
      </c>
      <c r="Q7" s="45">
        <v>115.272382</v>
      </c>
      <c r="R7" s="44">
        <v>97.69342</v>
      </c>
      <c r="S7" s="44">
        <v>17.578962</v>
      </c>
      <c r="T7" s="47">
        <v>115.272382</v>
      </c>
      <c r="U7" s="31">
        <f>+((K7/Q7)-1)*100</f>
        <v>-68.77013003860716</v>
      </c>
      <c r="V7" s="42">
        <f>+((N7/T7)-1)*100</f>
        <v>-68.77013003860716</v>
      </c>
    </row>
    <row r="8" spans="1:22" ht="15">
      <c r="A8" s="40" t="s">
        <v>9</v>
      </c>
      <c r="B8" s="10" t="s">
        <v>34</v>
      </c>
      <c r="C8" s="10" t="s">
        <v>33</v>
      </c>
      <c r="D8" s="10" t="s">
        <v>61</v>
      </c>
      <c r="E8" s="10" t="s">
        <v>62</v>
      </c>
      <c r="F8" s="10" t="s">
        <v>63</v>
      </c>
      <c r="G8" s="10" t="s">
        <v>64</v>
      </c>
      <c r="H8" s="17" t="s">
        <v>65</v>
      </c>
      <c r="I8" s="46">
        <v>0</v>
      </c>
      <c r="J8" s="44">
        <v>41.768366</v>
      </c>
      <c r="K8" s="45">
        <v>41.768366</v>
      </c>
      <c r="L8" s="44">
        <v>0</v>
      </c>
      <c r="M8" s="44">
        <v>41.768366</v>
      </c>
      <c r="N8" s="47">
        <v>41.768366</v>
      </c>
      <c r="O8" s="46">
        <v>0</v>
      </c>
      <c r="P8" s="44">
        <v>54.768916</v>
      </c>
      <c r="Q8" s="45">
        <v>54.768916</v>
      </c>
      <c r="R8" s="44">
        <v>0</v>
      </c>
      <c r="S8" s="44">
        <v>54.768916</v>
      </c>
      <c r="T8" s="47">
        <v>54.768916</v>
      </c>
      <c r="U8" s="31">
        <f>+((K8/Q8)-1)*100</f>
        <v>-23.7370956912859</v>
      </c>
      <c r="V8" s="42">
        <f>+((N8/T8)-1)*100</f>
        <v>-23.7370956912859</v>
      </c>
    </row>
    <row r="9" spans="1:22" ht="15">
      <c r="A9" s="40" t="s">
        <v>9</v>
      </c>
      <c r="B9" s="10" t="s">
        <v>34</v>
      </c>
      <c r="C9" s="10" t="s">
        <v>33</v>
      </c>
      <c r="D9" s="10" t="s">
        <v>66</v>
      </c>
      <c r="E9" s="10" t="s">
        <v>67</v>
      </c>
      <c r="F9" s="10" t="s">
        <v>68</v>
      </c>
      <c r="G9" s="10" t="s">
        <v>69</v>
      </c>
      <c r="H9" s="17" t="s">
        <v>70</v>
      </c>
      <c r="I9" s="46">
        <v>1531.158536</v>
      </c>
      <c r="J9" s="44">
        <v>37.176156</v>
      </c>
      <c r="K9" s="45">
        <v>1568.334692</v>
      </c>
      <c r="L9" s="44">
        <v>1531.158536</v>
      </c>
      <c r="M9" s="44">
        <v>37.176156</v>
      </c>
      <c r="N9" s="47">
        <v>1568.334692</v>
      </c>
      <c r="O9" s="46">
        <v>1959.574064</v>
      </c>
      <c r="P9" s="44">
        <v>67.461438</v>
      </c>
      <c r="Q9" s="45">
        <v>2027.035502</v>
      </c>
      <c r="R9" s="44">
        <v>1959.574064</v>
      </c>
      <c r="S9" s="44">
        <v>67.461438</v>
      </c>
      <c r="T9" s="47">
        <v>2027.035502</v>
      </c>
      <c r="U9" s="31">
        <f aca="true" t="shared" si="0" ref="U9:U17">+((K9/Q9)-1)*100</f>
        <v>-22.629145347845025</v>
      </c>
      <c r="V9" s="42">
        <f aca="true" t="shared" si="1" ref="V9:V17">+((N9/T9)-1)*100</f>
        <v>-22.629145347845025</v>
      </c>
    </row>
    <row r="10" spans="1:22" ht="15">
      <c r="A10" s="40" t="s">
        <v>9</v>
      </c>
      <c r="B10" s="10" t="s">
        <v>34</v>
      </c>
      <c r="C10" s="10" t="s">
        <v>33</v>
      </c>
      <c r="D10" s="10" t="s">
        <v>71</v>
      </c>
      <c r="E10" s="10" t="s">
        <v>72</v>
      </c>
      <c r="F10" s="10" t="s">
        <v>73</v>
      </c>
      <c r="G10" s="10" t="s">
        <v>74</v>
      </c>
      <c r="H10" s="17" t="s">
        <v>75</v>
      </c>
      <c r="I10" s="46">
        <v>0</v>
      </c>
      <c r="J10" s="44">
        <v>0</v>
      </c>
      <c r="K10" s="45">
        <v>0</v>
      </c>
      <c r="L10" s="44">
        <v>0</v>
      </c>
      <c r="M10" s="44">
        <v>0</v>
      </c>
      <c r="N10" s="47">
        <v>0</v>
      </c>
      <c r="O10" s="46">
        <v>12.779046</v>
      </c>
      <c r="P10" s="44">
        <v>2.433999</v>
      </c>
      <c r="Q10" s="45">
        <v>15.213045</v>
      </c>
      <c r="R10" s="44">
        <v>12.779046</v>
      </c>
      <c r="S10" s="44">
        <v>2.433999</v>
      </c>
      <c r="T10" s="47">
        <v>15.213045</v>
      </c>
      <c r="U10" s="30" t="s">
        <v>17</v>
      </c>
      <c r="V10" s="41" t="s">
        <v>17</v>
      </c>
    </row>
    <row r="11" spans="1:22" ht="15">
      <c r="A11" s="40" t="s">
        <v>9</v>
      </c>
      <c r="B11" s="10" t="s">
        <v>34</v>
      </c>
      <c r="C11" s="10" t="s">
        <v>33</v>
      </c>
      <c r="D11" s="10" t="s">
        <v>71</v>
      </c>
      <c r="E11" s="10" t="s">
        <v>76</v>
      </c>
      <c r="F11" s="10" t="s">
        <v>63</v>
      </c>
      <c r="G11" s="10" t="s">
        <v>77</v>
      </c>
      <c r="H11" s="17" t="s">
        <v>78</v>
      </c>
      <c r="I11" s="46">
        <v>206.874292</v>
      </c>
      <c r="J11" s="44">
        <v>15.442245</v>
      </c>
      <c r="K11" s="45">
        <v>222.316537</v>
      </c>
      <c r="L11" s="44">
        <v>206.874292</v>
      </c>
      <c r="M11" s="44">
        <v>15.442245</v>
      </c>
      <c r="N11" s="47">
        <v>222.316537</v>
      </c>
      <c r="O11" s="46">
        <v>178.525696</v>
      </c>
      <c r="P11" s="44">
        <v>12.053943</v>
      </c>
      <c r="Q11" s="45">
        <v>190.579639</v>
      </c>
      <c r="R11" s="44">
        <v>178.525696</v>
      </c>
      <c r="S11" s="44">
        <v>12.053943</v>
      </c>
      <c r="T11" s="47">
        <v>190.579639</v>
      </c>
      <c r="U11" s="31">
        <f t="shared" si="0"/>
        <v>16.65282722043566</v>
      </c>
      <c r="V11" s="42">
        <f t="shared" si="1"/>
        <v>16.65282722043566</v>
      </c>
    </row>
    <row r="12" spans="1:22" ht="15">
      <c r="A12" s="40" t="s">
        <v>9</v>
      </c>
      <c r="B12" s="10" t="s">
        <v>34</v>
      </c>
      <c r="C12" s="10" t="s">
        <v>33</v>
      </c>
      <c r="D12" s="10" t="s">
        <v>71</v>
      </c>
      <c r="E12" s="10" t="s">
        <v>184</v>
      </c>
      <c r="F12" s="10" t="s">
        <v>73</v>
      </c>
      <c r="G12" s="10" t="s">
        <v>74</v>
      </c>
      <c r="H12" s="17" t="s">
        <v>75</v>
      </c>
      <c r="I12" s="46">
        <v>702.218386</v>
      </c>
      <c r="J12" s="44">
        <v>93.170192</v>
      </c>
      <c r="K12" s="45">
        <v>795.388578</v>
      </c>
      <c r="L12" s="44">
        <v>702.218386</v>
      </c>
      <c r="M12" s="44">
        <v>93.170192</v>
      </c>
      <c r="N12" s="47">
        <v>795.388578</v>
      </c>
      <c r="O12" s="46">
        <v>526.810298</v>
      </c>
      <c r="P12" s="44">
        <v>62.236164</v>
      </c>
      <c r="Q12" s="45">
        <v>589.046462</v>
      </c>
      <c r="R12" s="44">
        <v>526.810298</v>
      </c>
      <c r="S12" s="44">
        <v>62.236164</v>
      </c>
      <c r="T12" s="47">
        <v>589.046462</v>
      </c>
      <c r="U12" s="31">
        <f t="shared" si="0"/>
        <v>35.02985406268344</v>
      </c>
      <c r="V12" s="42">
        <f t="shared" si="1"/>
        <v>35.02985406268344</v>
      </c>
    </row>
    <row r="13" spans="1:22" ht="15">
      <c r="A13" s="40" t="s">
        <v>9</v>
      </c>
      <c r="B13" s="10" t="s">
        <v>34</v>
      </c>
      <c r="C13" s="10" t="s">
        <v>33</v>
      </c>
      <c r="D13" s="10" t="s">
        <v>79</v>
      </c>
      <c r="E13" s="10" t="s">
        <v>80</v>
      </c>
      <c r="F13" s="10" t="s">
        <v>21</v>
      </c>
      <c r="G13" s="10" t="s">
        <v>22</v>
      </c>
      <c r="H13" s="17" t="s">
        <v>81</v>
      </c>
      <c r="I13" s="46">
        <v>0</v>
      </c>
      <c r="J13" s="44">
        <v>0</v>
      </c>
      <c r="K13" s="45">
        <v>0</v>
      </c>
      <c r="L13" s="44">
        <v>0</v>
      </c>
      <c r="M13" s="44">
        <v>0</v>
      </c>
      <c r="N13" s="47">
        <v>0</v>
      </c>
      <c r="O13" s="46">
        <v>141.694612</v>
      </c>
      <c r="P13" s="44">
        <v>12.134595</v>
      </c>
      <c r="Q13" s="45">
        <v>153.829207</v>
      </c>
      <c r="R13" s="44">
        <v>141.694612</v>
      </c>
      <c r="S13" s="44">
        <v>12.134595</v>
      </c>
      <c r="T13" s="47">
        <v>153.829207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34</v>
      </c>
      <c r="C14" s="10" t="s">
        <v>33</v>
      </c>
      <c r="D14" s="10" t="s">
        <v>82</v>
      </c>
      <c r="E14" s="10" t="s">
        <v>83</v>
      </c>
      <c r="F14" s="10" t="s">
        <v>38</v>
      </c>
      <c r="G14" s="10" t="s">
        <v>84</v>
      </c>
      <c r="H14" s="17" t="s">
        <v>85</v>
      </c>
      <c r="I14" s="46">
        <v>33471.2091</v>
      </c>
      <c r="J14" s="44">
        <v>2982.9287</v>
      </c>
      <c r="K14" s="45">
        <v>36454.1378</v>
      </c>
      <c r="L14" s="44">
        <v>33471.2091</v>
      </c>
      <c r="M14" s="44">
        <v>2982.9287</v>
      </c>
      <c r="N14" s="47">
        <v>36454.1378</v>
      </c>
      <c r="O14" s="46">
        <v>39204.9585</v>
      </c>
      <c r="P14" s="44">
        <v>2946.206</v>
      </c>
      <c r="Q14" s="45">
        <v>42151.1645</v>
      </c>
      <c r="R14" s="44">
        <v>39204.9585</v>
      </c>
      <c r="S14" s="44">
        <v>2946.206</v>
      </c>
      <c r="T14" s="47">
        <v>42151.1645</v>
      </c>
      <c r="U14" s="31">
        <f t="shared" si="0"/>
        <v>-13.515704174673516</v>
      </c>
      <c r="V14" s="42">
        <f t="shared" si="1"/>
        <v>-13.515704174673516</v>
      </c>
    </row>
    <row r="15" spans="1:22" ht="15">
      <c r="A15" s="40" t="s">
        <v>9</v>
      </c>
      <c r="B15" s="10" t="s">
        <v>34</v>
      </c>
      <c r="C15" s="10" t="s">
        <v>33</v>
      </c>
      <c r="D15" s="10" t="s">
        <v>86</v>
      </c>
      <c r="E15" s="10" t="s">
        <v>87</v>
      </c>
      <c r="F15" s="10" t="s">
        <v>88</v>
      </c>
      <c r="G15" s="10" t="s">
        <v>89</v>
      </c>
      <c r="H15" s="17" t="s">
        <v>90</v>
      </c>
      <c r="I15" s="46">
        <v>0</v>
      </c>
      <c r="J15" s="44">
        <v>99.322636</v>
      </c>
      <c r="K15" s="45">
        <v>99.322636</v>
      </c>
      <c r="L15" s="44">
        <v>0</v>
      </c>
      <c r="M15" s="44">
        <v>99.322636</v>
      </c>
      <c r="N15" s="47">
        <v>99.322636</v>
      </c>
      <c r="O15" s="46">
        <v>0</v>
      </c>
      <c r="P15" s="44">
        <v>0</v>
      </c>
      <c r="Q15" s="45">
        <v>0</v>
      </c>
      <c r="R15" s="44">
        <v>0</v>
      </c>
      <c r="S15" s="44">
        <v>0</v>
      </c>
      <c r="T15" s="47">
        <v>0</v>
      </c>
      <c r="U15" s="30" t="s">
        <v>17</v>
      </c>
      <c r="V15" s="41" t="s">
        <v>17</v>
      </c>
    </row>
    <row r="16" spans="1:22" ht="15">
      <c r="A16" s="40" t="s">
        <v>9</v>
      </c>
      <c r="B16" s="10" t="s">
        <v>34</v>
      </c>
      <c r="C16" s="10" t="s">
        <v>33</v>
      </c>
      <c r="D16" s="10" t="s">
        <v>86</v>
      </c>
      <c r="E16" s="10" t="s">
        <v>91</v>
      </c>
      <c r="F16" s="10" t="s">
        <v>88</v>
      </c>
      <c r="G16" s="10" t="s">
        <v>89</v>
      </c>
      <c r="H16" s="17" t="s">
        <v>90</v>
      </c>
      <c r="I16" s="46">
        <v>0</v>
      </c>
      <c r="J16" s="44">
        <v>0</v>
      </c>
      <c r="K16" s="45">
        <v>0</v>
      </c>
      <c r="L16" s="44">
        <v>0</v>
      </c>
      <c r="M16" s="44">
        <v>0</v>
      </c>
      <c r="N16" s="47">
        <v>0</v>
      </c>
      <c r="O16" s="46">
        <v>0</v>
      </c>
      <c r="P16" s="44">
        <v>199.69156</v>
      </c>
      <c r="Q16" s="45">
        <v>199.69156</v>
      </c>
      <c r="R16" s="44">
        <v>0</v>
      </c>
      <c r="S16" s="44">
        <v>199.69156</v>
      </c>
      <c r="T16" s="47">
        <v>199.69156</v>
      </c>
      <c r="U16" s="30" t="s">
        <v>17</v>
      </c>
      <c r="V16" s="41" t="s">
        <v>17</v>
      </c>
    </row>
    <row r="17" spans="1:22" ht="15">
      <c r="A17" s="40" t="s">
        <v>9</v>
      </c>
      <c r="B17" s="10" t="s">
        <v>34</v>
      </c>
      <c r="C17" s="10" t="s">
        <v>33</v>
      </c>
      <c r="D17" s="10" t="s">
        <v>92</v>
      </c>
      <c r="E17" s="10" t="s">
        <v>93</v>
      </c>
      <c r="F17" s="10" t="s">
        <v>21</v>
      </c>
      <c r="G17" s="10" t="s">
        <v>22</v>
      </c>
      <c r="H17" s="17" t="s">
        <v>22</v>
      </c>
      <c r="I17" s="46">
        <v>570.4179</v>
      </c>
      <c r="J17" s="44">
        <v>42.004537</v>
      </c>
      <c r="K17" s="45">
        <v>612.422437</v>
      </c>
      <c r="L17" s="44">
        <v>570.4179</v>
      </c>
      <c r="M17" s="44">
        <v>42.004537</v>
      </c>
      <c r="N17" s="47">
        <v>612.422437</v>
      </c>
      <c r="O17" s="46">
        <v>774.691918</v>
      </c>
      <c r="P17" s="44">
        <v>49.43145</v>
      </c>
      <c r="Q17" s="45">
        <v>824.123368</v>
      </c>
      <c r="R17" s="44">
        <v>774.691918</v>
      </c>
      <c r="S17" s="44">
        <v>49.43145</v>
      </c>
      <c r="T17" s="47">
        <v>824.123368</v>
      </c>
      <c r="U17" s="31">
        <f t="shared" si="0"/>
        <v>-25.688014588611942</v>
      </c>
      <c r="V17" s="42">
        <f t="shared" si="1"/>
        <v>-25.688014588611942</v>
      </c>
    </row>
    <row r="18" spans="1:22" ht="15">
      <c r="A18" s="40" t="s">
        <v>9</v>
      </c>
      <c r="B18" s="10" t="s">
        <v>34</v>
      </c>
      <c r="C18" s="10" t="s">
        <v>33</v>
      </c>
      <c r="D18" s="10" t="s">
        <v>92</v>
      </c>
      <c r="E18" s="10" t="s">
        <v>94</v>
      </c>
      <c r="F18" s="10" t="s">
        <v>21</v>
      </c>
      <c r="G18" s="10" t="s">
        <v>22</v>
      </c>
      <c r="H18" s="17" t="s">
        <v>22</v>
      </c>
      <c r="I18" s="46">
        <v>20.258334</v>
      </c>
      <c r="J18" s="44">
        <v>15.326206</v>
      </c>
      <c r="K18" s="45">
        <v>35.58454</v>
      </c>
      <c r="L18" s="44">
        <v>20.258334</v>
      </c>
      <c r="M18" s="44">
        <v>15.326206</v>
      </c>
      <c r="N18" s="47">
        <v>35.58454</v>
      </c>
      <c r="O18" s="46">
        <v>226.203903</v>
      </c>
      <c r="P18" s="44">
        <v>18.472179</v>
      </c>
      <c r="Q18" s="45">
        <v>244.676082</v>
      </c>
      <c r="R18" s="44">
        <v>226.203903</v>
      </c>
      <c r="S18" s="44">
        <v>18.472179</v>
      </c>
      <c r="T18" s="47">
        <v>244.676082</v>
      </c>
      <c r="U18" s="31">
        <f aca="true" t="shared" si="2" ref="U18:U62">+((K18/Q18)-1)*100</f>
        <v>-85.45646975007553</v>
      </c>
      <c r="V18" s="42">
        <f aca="true" t="shared" si="3" ref="V18:V62">+((N18/T18)-1)*100</f>
        <v>-85.45646975007553</v>
      </c>
    </row>
    <row r="19" spans="1:22" ht="15">
      <c r="A19" s="40" t="s">
        <v>9</v>
      </c>
      <c r="B19" s="10" t="s">
        <v>34</v>
      </c>
      <c r="C19" s="10" t="s">
        <v>33</v>
      </c>
      <c r="D19" s="10" t="s">
        <v>92</v>
      </c>
      <c r="E19" s="10" t="s">
        <v>95</v>
      </c>
      <c r="F19" s="10" t="s">
        <v>21</v>
      </c>
      <c r="G19" s="10" t="s">
        <v>22</v>
      </c>
      <c r="H19" s="17" t="s">
        <v>95</v>
      </c>
      <c r="I19" s="46">
        <v>296.355776</v>
      </c>
      <c r="J19" s="44">
        <v>36.863848</v>
      </c>
      <c r="K19" s="45">
        <v>333.219624</v>
      </c>
      <c r="L19" s="44">
        <v>296.355776</v>
      </c>
      <c r="M19" s="44">
        <v>36.863848</v>
      </c>
      <c r="N19" s="47">
        <v>333.219624</v>
      </c>
      <c r="O19" s="46">
        <v>678.416382</v>
      </c>
      <c r="P19" s="44">
        <v>43.480806</v>
      </c>
      <c r="Q19" s="45">
        <v>721.897188</v>
      </c>
      <c r="R19" s="44">
        <v>678.416382</v>
      </c>
      <c r="S19" s="44">
        <v>43.480806</v>
      </c>
      <c r="T19" s="47">
        <v>721.897188</v>
      </c>
      <c r="U19" s="31">
        <f t="shared" si="2"/>
        <v>-53.84112453420444</v>
      </c>
      <c r="V19" s="42">
        <f t="shared" si="3"/>
        <v>-53.84112453420444</v>
      </c>
    </row>
    <row r="20" spans="1:22" ht="15">
      <c r="A20" s="40" t="s">
        <v>9</v>
      </c>
      <c r="B20" s="10" t="s">
        <v>34</v>
      </c>
      <c r="C20" s="10" t="s">
        <v>33</v>
      </c>
      <c r="D20" s="10" t="s">
        <v>96</v>
      </c>
      <c r="E20" s="10" t="s">
        <v>97</v>
      </c>
      <c r="F20" s="10" t="s">
        <v>73</v>
      </c>
      <c r="G20" s="10" t="s">
        <v>73</v>
      </c>
      <c r="H20" s="17" t="s">
        <v>98</v>
      </c>
      <c r="I20" s="46">
        <v>5404.17722</v>
      </c>
      <c r="J20" s="44">
        <v>87.775395</v>
      </c>
      <c r="K20" s="45">
        <v>5491.952615</v>
      </c>
      <c r="L20" s="44">
        <v>5404.17722</v>
      </c>
      <c r="M20" s="44">
        <v>87.775395</v>
      </c>
      <c r="N20" s="47">
        <v>5491.952615</v>
      </c>
      <c r="O20" s="46">
        <v>5780.562735</v>
      </c>
      <c r="P20" s="44">
        <v>110.558687</v>
      </c>
      <c r="Q20" s="45">
        <v>5891.121422</v>
      </c>
      <c r="R20" s="44">
        <v>5780.562735</v>
      </c>
      <c r="S20" s="44">
        <v>110.558687</v>
      </c>
      <c r="T20" s="47">
        <v>5891.121422</v>
      </c>
      <c r="U20" s="31">
        <f t="shared" si="2"/>
        <v>-6.775769474201143</v>
      </c>
      <c r="V20" s="42">
        <f t="shared" si="3"/>
        <v>-6.775769474201143</v>
      </c>
    </row>
    <row r="21" spans="1:22" ht="15">
      <c r="A21" s="40" t="s">
        <v>9</v>
      </c>
      <c r="B21" s="10" t="s">
        <v>34</v>
      </c>
      <c r="C21" s="10" t="s">
        <v>33</v>
      </c>
      <c r="D21" s="10" t="s">
        <v>99</v>
      </c>
      <c r="E21" s="10" t="s">
        <v>100</v>
      </c>
      <c r="F21" s="10" t="s">
        <v>21</v>
      </c>
      <c r="G21" s="10" t="s">
        <v>22</v>
      </c>
      <c r="H21" s="17" t="s">
        <v>22</v>
      </c>
      <c r="I21" s="46">
        <v>3499.275573</v>
      </c>
      <c r="J21" s="44">
        <v>0</v>
      </c>
      <c r="K21" s="45">
        <v>3499.275573</v>
      </c>
      <c r="L21" s="44">
        <v>3499.275573</v>
      </c>
      <c r="M21" s="44">
        <v>0</v>
      </c>
      <c r="N21" s="47">
        <v>3499.275573</v>
      </c>
      <c r="O21" s="46">
        <v>3635.986707</v>
      </c>
      <c r="P21" s="44">
        <v>0</v>
      </c>
      <c r="Q21" s="45">
        <v>3635.986707</v>
      </c>
      <c r="R21" s="44">
        <v>3635.986707</v>
      </c>
      <c r="S21" s="44">
        <v>0</v>
      </c>
      <c r="T21" s="47">
        <v>3635.986707</v>
      </c>
      <c r="U21" s="31">
        <f t="shared" si="2"/>
        <v>-3.7599459243567668</v>
      </c>
      <c r="V21" s="42">
        <f t="shared" si="3"/>
        <v>-3.7599459243567668</v>
      </c>
    </row>
    <row r="22" spans="1:22" ht="15">
      <c r="A22" s="40" t="s">
        <v>9</v>
      </c>
      <c r="B22" s="10" t="s">
        <v>34</v>
      </c>
      <c r="C22" s="10" t="s">
        <v>33</v>
      </c>
      <c r="D22" s="10" t="s">
        <v>101</v>
      </c>
      <c r="E22" s="10" t="s">
        <v>102</v>
      </c>
      <c r="F22" s="10" t="s">
        <v>38</v>
      </c>
      <c r="G22" s="10" t="s">
        <v>50</v>
      </c>
      <c r="H22" s="17" t="s">
        <v>103</v>
      </c>
      <c r="I22" s="46">
        <v>85.86806</v>
      </c>
      <c r="J22" s="44">
        <v>10.610065</v>
      </c>
      <c r="K22" s="45">
        <v>96.478125</v>
      </c>
      <c r="L22" s="44">
        <v>85.86806</v>
      </c>
      <c r="M22" s="44">
        <v>10.610065</v>
      </c>
      <c r="N22" s="47">
        <v>96.478125</v>
      </c>
      <c r="O22" s="46">
        <v>299.254791</v>
      </c>
      <c r="P22" s="44">
        <v>16.009234</v>
      </c>
      <c r="Q22" s="45">
        <v>315.264025</v>
      </c>
      <c r="R22" s="44">
        <v>299.254791</v>
      </c>
      <c r="S22" s="44">
        <v>16.009234</v>
      </c>
      <c r="T22" s="47">
        <v>315.264025</v>
      </c>
      <c r="U22" s="31">
        <f t="shared" si="2"/>
        <v>-69.39767390205718</v>
      </c>
      <c r="V22" s="42">
        <f t="shared" si="3"/>
        <v>-69.39767390205718</v>
      </c>
    </row>
    <row r="23" spans="1:22" ht="15">
      <c r="A23" s="40" t="s">
        <v>9</v>
      </c>
      <c r="B23" s="10" t="s">
        <v>34</v>
      </c>
      <c r="C23" s="10" t="s">
        <v>33</v>
      </c>
      <c r="D23" s="10" t="s">
        <v>101</v>
      </c>
      <c r="E23" s="10" t="s">
        <v>104</v>
      </c>
      <c r="F23" s="10" t="s">
        <v>63</v>
      </c>
      <c r="G23" s="10" t="s">
        <v>63</v>
      </c>
      <c r="H23" s="17" t="s">
        <v>105</v>
      </c>
      <c r="I23" s="46">
        <v>0</v>
      </c>
      <c r="J23" s="44">
        <v>0</v>
      </c>
      <c r="K23" s="45">
        <v>0</v>
      </c>
      <c r="L23" s="44">
        <v>0</v>
      </c>
      <c r="M23" s="44">
        <v>0</v>
      </c>
      <c r="N23" s="47">
        <v>0</v>
      </c>
      <c r="O23" s="46">
        <v>696.1734</v>
      </c>
      <c r="P23" s="44">
        <v>53.7372</v>
      </c>
      <c r="Q23" s="45">
        <v>749.9106</v>
      </c>
      <c r="R23" s="44">
        <v>696.1734</v>
      </c>
      <c r="S23" s="44">
        <v>53.7372</v>
      </c>
      <c r="T23" s="47">
        <v>749.9106</v>
      </c>
      <c r="U23" s="30" t="s">
        <v>17</v>
      </c>
      <c r="V23" s="41" t="s">
        <v>17</v>
      </c>
    </row>
    <row r="24" spans="1:22" ht="15">
      <c r="A24" s="40" t="s">
        <v>9</v>
      </c>
      <c r="B24" s="10" t="s">
        <v>34</v>
      </c>
      <c r="C24" s="10" t="s">
        <v>35</v>
      </c>
      <c r="D24" s="10" t="s">
        <v>46</v>
      </c>
      <c r="E24" s="10" t="s">
        <v>47</v>
      </c>
      <c r="F24" s="10" t="s">
        <v>38</v>
      </c>
      <c r="G24" s="10" t="s">
        <v>39</v>
      </c>
      <c r="H24" s="17" t="s">
        <v>39</v>
      </c>
      <c r="I24" s="46">
        <v>126.546126</v>
      </c>
      <c r="J24" s="44">
        <v>0</v>
      </c>
      <c r="K24" s="45">
        <v>126.546126</v>
      </c>
      <c r="L24" s="44">
        <v>126.546126</v>
      </c>
      <c r="M24" s="44">
        <v>0</v>
      </c>
      <c r="N24" s="47">
        <v>126.546126</v>
      </c>
      <c r="O24" s="46">
        <v>119.830446</v>
      </c>
      <c r="P24" s="44">
        <v>0</v>
      </c>
      <c r="Q24" s="45">
        <v>119.830446</v>
      </c>
      <c r="R24" s="44">
        <v>119.830446</v>
      </c>
      <c r="S24" s="44">
        <v>0</v>
      </c>
      <c r="T24" s="47">
        <v>119.830446</v>
      </c>
      <c r="U24" s="31">
        <f t="shared" si="2"/>
        <v>5.604318621996951</v>
      </c>
      <c r="V24" s="42">
        <f t="shared" si="3"/>
        <v>5.604318621996951</v>
      </c>
    </row>
    <row r="25" spans="1:22" ht="15">
      <c r="A25" s="40" t="s">
        <v>9</v>
      </c>
      <c r="B25" s="10" t="s">
        <v>34</v>
      </c>
      <c r="C25" s="10" t="s">
        <v>33</v>
      </c>
      <c r="D25" s="10" t="s">
        <v>106</v>
      </c>
      <c r="E25" s="10" t="s">
        <v>180</v>
      </c>
      <c r="F25" s="10" t="s">
        <v>107</v>
      </c>
      <c r="G25" s="10" t="s">
        <v>108</v>
      </c>
      <c r="H25" s="17" t="s">
        <v>109</v>
      </c>
      <c r="I25" s="46">
        <v>6156.3528</v>
      </c>
      <c r="J25" s="44">
        <v>359.422111</v>
      </c>
      <c r="K25" s="45">
        <v>6515.774911</v>
      </c>
      <c r="L25" s="44">
        <v>6156.3528</v>
      </c>
      <c r="M25" s="44">
        <v>359.422111</v>
      </c>
      <c r="N25" s="47">
        <v>6515.774911</v>
      </c>
      <c r="O25" s="46">
        <v>6079.7646</v>
      </c>
      <c r="P25" s="44">
        <v>229.68716</v>
      </c>
      <c r="Q25" s="45">
        <v>6309.45176</v>
      </c>
      <c r="R25" s="44">
        <v>6079.7646</v>
      </c>
      <c r="S25" s="44">
        <v>229.68716</v>
      </c>
      <c r="T25" s="47">
        <v>6309.45176</v>
      </c>
      <c r="U25" s="31">
        <f t="shared" si="2"/>
        <v>3.270064640291359</v>
      </c>
      <c r="V25" s="42">
        <f t="shared" si="3"/>
        <v>3.270064640291359</v>
      </c>
    </row>
    <row r="26" spans="1:22" ht="15">
      <c r="A26" s="40" t="s">
        <v>9</v>
      </c>
      <c r="B26" s="10" t="s">
        <v>34</v>
      </c>
      <c r="C26" s="10" t="s">
        <v>33</v>
      </c>
      <c r="D26" s="10" t="s">
        <v>106</v>
      </c>
      <c r="E26" s="10" t="s">
        <v>110</v>
      </c>
      <c r="F26" s="10" t="s">
        <v>73</v>
      </c>
      <c r="G26" s="10" t="s">
        <v>73</v>
      </c>
      <c r="H26" s="17" t="s">
        <v>111</v>
      </c>
      <c r="I26" s="46">
        <v>5516.6482</v>
      </c>
      <c r="J26" s="44">
        <v>107.9029</v>
      </c>
      <c r="K26" s="45">
        <v>5624.5511</v>
      </c>
      <c r="L26" s="44">
        <v>5516.6482</v>
      </c>
      <c r="M26" s="44">
        <v>107.9029</v>
      </c>
      <c r="N26" s="47">
        <v>5624.5511</v>
      </c>
      <c r="O26" s="46">
        <v>5413.3593</v>
      </c>
      <c r="P26" s="44">
        <v>99.4978</v>
      </c>
      <c r="Q26" s="45">
        <v>5512.8571</v>
      </c>
      <c r="R26" s="44">
        <v>5413.3593</v>
      </c>
      <c r="S26" s="44">
        <v>99.4978</v>
      </c>
      <c r="T26" s="47">
        <v>5512.8571</v>
      </c>
      <c r="U26" s="31">
        <f t="shared" si="2"/>
        <v>2.0260637628354283</v>
      </c>
      <c r="V26" s="42">
        <f t="shared" si="3"/>
        <v>2.0260637628354283</v>
      </c>
    </row>
    <row r="27" spans="1:22" ht="15">
      <c r="A27" s="40" t="s">
        <v>9</v>
      </c>
      <c r="B27" s="10" t="s">
        <v>34</v>
      </c>
      <c r="C27" s="10" t="s">
        <v>33</v>
      </c>
      <c r="D27" s="10" t="s">
        <v>112</v>
      </c>
      <c r="E27" s="10" t="s">
        <v>181</v>
      </c>
      <c r="F27" s="10" t="s">
        <v>43</v>
      </c>
      <c r="G27" s="10" t="s">
        <v>113</v>
      </c>
      <c r="H27" s="17" t="s">
        <v>114</v>
      </c>
      <c r="I27" s="46">
        <v>2023.80525</v>
      </c>
      <c r="J27" s="44">
        <v>69.13796</v>
      </c>
      <c r="K27" s="45">
        <v>2092.94321</v>
      </c>
      <c r="L27" s="44">
        <v>2023.80525</v>
      </c>
      <c r="M27" s="44">
        <v>69.13796</v>
      </c>
      <c r="N27" s="47">
        <v>2092.94321</v>
      </c>
      <c r="O27" s="46">
        <v>2099.67731</v>
      </c>
      <c r="P27" s="44">
        <v>111.45758</v>
      </c>
      <c r="Q27" s="45">
        <v>2211.13489</v>
      </c>
      <c r="R27" s="44">
        <v>2099.67731</v>
      </c>
      <c r="S27" s="44">
        <v>111.45758</v>
      </c>
      <c r="T27" s="47">
        <v>2211.13489</v>
      </c>
      <c r="U27" s="31">
        <f t="shared" si="2"/>
        <v>-5.34529487705745</v>
      </c>
      <c r="V27" s="42">
        <f t="shared" si="3"/>
        <v>-5.34529487705745</v>
      </c>
    </row>
    <row r="28" spans="1:22" ht="15">
      <c r="A28" s="40" t="s">
        <v>9</v>
      </c>
      <c r="B28" s="10" t="s">
        <v>34</v>
      </c>
      <c r="C28" s="10" t="s">
        <v>33</v>
      </c>
      <c r="D28" s="10" t="s">
        <v>115</v>
      </c>
      <c r="E28" s="10" t="s">
        <v>116</v>
      </c>
      <c r="F28" s="10" t="s">
        <v>21</v>
      </c>
      <c r="G28" s="10" t="s">
        <v>117</v>
      </c>
      <c r="H28" s="17" t="s">
        <v>118</v>
      </c>
      <c r="I28" s="46">
        <v>2579.63526</v>
      </c>
      <c r="J28" s="44">
        <v>9.566478</v>
      </c>
      <c r="K28" s="45">
        <v>2589.201738</v>
      </c>
      <c r="L28" s="44">
        <v>2579.63526</v>
      </c>
      <c r="M28" s="44">
        <v>9.566478</v>
      </c>
      <c r="N28" s="47">
        <v>2589.201738</v>
      </c>
      <c r="O28" s="46">
        <v>1611.565828</v>
      </c>
      <c r="P28" s="44">
        <v>5.663014</v>
      </c>
      <c r="Q28" s="45">
        <v>1617.228842</v>
      </c>
      <c r="R28" s="44">
        <v>1611.565828</v>
      </c>
      <c r="S28" s="44">
        <v>5.663014</v>
      </c>
      <c r="T28" s="47">
        <v>1617.228842</v>
      </c>
      <c r="U28" s="31">
        <f t="shared" si="2"/>
        <v>60.10113539639681</v>
      </c>
      <c r="V28" s="42">
        <f t="shared" si="3"/>
        <v>60.10113539639681</v>
      </c>
    </row>
    <row r="29" spans="1:22" ht="15">
      <c r="A29" s="40" t="s">
        <v>9</v>
      </c>
      <c r="B29" s="10" t="s">
        <v>34</v>
      </c>
      <c r="C29" s="10" t="s">
        <v>33</v>
      </c>
      <c r="D29" s="10" t="s">
        <v>119</v>
      </c>
      <c r="E29" s="10" t="s">
        <v>120</v>
      </c>
      <c r="F29" s="10" t="s">
        <v>20</v>
      </c>
      <c r="G29" s="10" t="s">
        <v>121</v>
      </c>
      <c r="H29" s="17" t="s">
        <v>122</v>
      </c>
      <c r="I29" s="46">
        <v>115.52365</v>
      </c>
      <c r="J29" s="44">
        <v>16.92</v>
      </c>
      <c r="K29" s="45">
        <v>132.44365</v>
      </c>
      <c r="L29" s="44">
        <v>115.52365</v>
      </c>
      <c r="M29" s="44">
        <v>16.92</v>
      </c>
      <c r="N29" s="47">
        <v>132.44365</v>
      </c>
      <c r="O29" s="46">
        <v>0</v>
      </c>
      <c r="P29" s="44">
        <v>0</v>
      </c>
      <c r="Q29" s="45">
        <v>0</v>
      </c>
      <c r="R29" s="44">
        <v>0</v>
      </c>
      <c r="S29" s="44">
        <v>0</v>
      </c>
      <c r="T29" s="47">
        <v>0</v>
      </c>
      <c r="U29" s="30" t="s">
        <v>17</v>
      </c>
      <c r="V29" s="41" t="s">
        <v>17</v>
      </c>
    </row>
    <row r="30" spans="1:22" ht="15">
      <c r="A30" s="40" t="s">
        <v>9</v>
      </c>
      <c r="B30" s="10" t="s">
        <v>34</v>
      </c>
      <c r="C30" s="10" t="s">
        <v>33</v>
      </c>
      <c r="D30" s="10" t="s">
        <v>123</v>
      </c>
      <c r="E30" s="10" t="s">
        <v>124</v>
      </c>
      <c r="F30" s="10" t="s">
        <v>20</v>
      </c>
      <c r="G30" s="10" t="s">
        <v>125</v>
      </c>
      <c r="H30" s="17" t="s">
        <v>126</v>
      </c>
      <c r="I30" s="46">
        <v>695.707522</v>
      </c>
      <c r="J30" s="44">
        <v>15.368828</v>
      </c>
      <c r="K30" s="45">
        <v>711.07635</v>
      </c>
      <c r="L30" s="44">
        <v>695.707522</v>
      </c>
      <c r="M30" s="44">
        <v>15.368828</v>
      </c>
      <c r="N30" s="47">
        <v>711.07635</v>
      </c>
      <c r="O30" s="46">
        <v>496.30251</v>
      </c>
      <c r="P30" s="44">
        <v>34.881168</v>
      </c>
      <c r="Q30" s="45">
        <v>531.183678</v>
      </c>
      <c r="R30" s="44">
        <v>496.30251</v>
      </c>
      <c r="S30" s="44">
        <v>34.881168</v>
      </c>
      <c r="T30" s="47">
        <v>531.183678</v>
      </c>
      <c r="U30" s="31">
        <f t="shared" si="2"/>
        <v>33.866377949964054</v>
      </c>
      <c r="V30" s="42">
        <f t="shared" si="3"/>
        <v>33.866377949964054</v>
      </c>
    </row>
    <row r="31" spans="1:22" ht="15">
      <c r="A31" s="40" t="s">
        <v>9</v>
      </c>
      <c r="B31" s="10" t="s">
        <v>34</v>
      </c>
      <c r="C31" s="10" t="s">
        <v>33</v>
      </c>
      <c r="D31" s="10" t="s">
        <v>127</v>
      </c>
      <c r="E31" s="10" t="s">
        <v>128</v>
      </c>
      <c r="F31" s="10" t="s">
        <v>38</v>
      </c>
      <c r="G31" s="10" t="s">
        <v>60</v>
      </c>
      <c r="H31" s="17" t="s">
        <v>129</v>
      </c>
      <c r="I31" s="46">
        <v>1087.928</v>
      </c>
      <c r="J31" s="44">
        <v>19.665</v>
      </c>
      <c r="K31" s="45">
        <v>1107.593</v>
      </c>
      <c r="L31" s="44">
        <v>1087.928</v>
      </c>
      <c r="M31" s="44">
        <v>19.665</v>
      </c>
      <c r="N31" s="47">
        <v>1107.593</v>
      </c>
      <c r="O31" s="46">
        <v>968.156</v>
      </c>
      <c r="P31" s="44">
        <v>6.039</v>
      </c>
      <c r="Q31" s="45">
        <v>974.195</v>
      </c>
      <c r="R31" s="44">
        <v>968.156</v>
      </c>
      <c r="S31" s="44">
        <v>6.039</v>
      </c>
      <c r="T31" s="47">
        <v>974.195</v>
      </c>
      <c r="U31" s="31">
        <f t="shared" si="2"/>
        <v>13.693151781727476</v>
      </c>
      <c r="V31" s="42">
        <f t="shared" si="3"/>
        <v>13.693151781727476</v>
      </c>
    </row>
    <row r="32" spans="1:22" ht="15">
      <c r="A32" s="40" t="s">
        <v>9</v>
      </c>
      <c r="B32" s="10" t="s">
        <v>34</v>
      </c>
      <c r="C32" s="10" t="s">
        <v>33</v>
      </c>
      <c r="D32" s="10" t="s">
        <v>127</v>
      </c>
      <c r="E32" s="10" t="s">
        <v>130</v>
      </c>
      <c r="F32" s="10" t="s">
        <v>38</v>
      </c>
      <c r="G32" s="10" t="s">
        <v>60</v>
      </c>
      <c r="H32" s="17" t="s">
        <v>131</v>
      </c>
      <c r="I32" s="46">
        <v>10.516</v>
      </c>
      <c r="J32" s="44">
        <v>0.576</v>
      </c>
      <c r="K32" s="45">
        <v>11.092</v>
      </c>
      <c r="L32" s="44">
        <v>10.516</v>
      </c>
      <c r="M32" s="44">
        <v>0.576</v>
      </c>
      <c r="N32" s="47">
        <v>11.092</v>
      </c>
      <c r="O32" s="46">
        <v>42.369</v>
      </c>
      <c r="P32" s="44">
        <v>3.5576</v>
      </c>
      <c r="Q32" s="45">
        <v>45.9266</v>
      </c>
      <c r="R32" s="44">
        <v>42.369</v>
      </c>
      <c r="S32" s="44">
        <v>3.5576</v>
      </c>
      <c r="T32" s="47">
        <v>45.9266</v>
      </c>
      <c r="U32" s="31">
        <f t="shared" si="2"/>
        <v>-75.84841899901147</v>
      </c>
      <c r="V32" s="42">
        <f t="shared" si="3"/>
        <v>-75.84841899901147</v>
      </c>
    </row>
    <row r="33" spans="1:22" ht="15">
      <c r="A33" s="40" t="s">
        <v>9</v>
      </c>
      <c r="B33" s="10" t="s">
        <v>34</v>
      </c>
      <c r="C33" s="10" t="s">
        <v>33</v>
      </c>
      <c r="D33" s="10" t="s">
        <v>127</v>
      </c>
      <c r="E33" s="10" t="s">
        <v>132</v>
      </c>
      <c r="F33" s="10" t="s">
        <v>38</v>
      </c>
      <c r="G33" s="10" t="s">
        <v>60</v>
      </c>
      <c r="H33" s="17" t="s">
        <v>131</v>
      </c>
      <c r="I33" s="46">
        <v>1708.372</v>
      </c>
      <c r="J33" s="44">
        <v>92.264</v>
      </c>
      <c r="K33" s="45">
        <v>1800.636</v>
      </c>
      <c r="L33" s="44">
        <v>1708.372</v>
      </c>
      <c r="M33" s="44">
        <v>92.264</v>
      </c>
      <c r="N33" s="47">
        <v>1800.636</v>
      </c>
      <c r="O33" s="46">
        <v>2069.75</v>
      </c>
      <c r="P33" s="44">
        <v>176.7918</v>
      </c>
      <c r="Q33" s="45">
        <v>2246.5418</v>
      </c>
      <c r="R33" s="44">
        <v>2069.75</v>
      </c>
      <c r="S33" s="44">
        <v>176.7918</v>
      </c>
      <c r="T33" s="47">
        <v>2246.5418</v>
      </c>
      <c r="U33" s="31">
        <f t="shared" si="2"/>
        <v>-19.848542324028873</v>
      </c>
      <c r="V33" s="42">
        <f t="shared" si="3"/>
        <v>-19.848542324028873</v>
      </c>
    </row>
    <row r="34" spans="1:22" ht="15">
      <c r="A34" s="40" t="s">
        <v>9</v>
      </c>
      <c r="B34" s="10" t="s">
        <v>34</v>
      </c>
      <c r="C34" s="10" t="s">
        <v>33</v>
      </c>
      <c r="D34" s="10" t="s">
        <v>133</v>
      </c>
      <c r="E34" s="10" t="s">
        <v>134</v>
      </c>
      <c r="F34" s="10" t="s">
        <v>135</v>
      </c>
      <c r="G34" s="10" t="s">
        <v>136</v>
      </c>
      <c r="H34" s="17" t="s">
        <v>137</v>
      </c>
      <c r="I34" s="46">
        <v>203.070493</v>
      </c>
      <c r="J34" s="44">
        <v>42.634469</v>
      </c>
      <c r="K34" s="45">
        <v>245.704962</v>
      </c>
      <c r="L34" s="44">
        <v>203.070493</v>
      </c>
      <c r="M34" s="44">
        <v>42.634469</v>
      </c>
      <c r="N34" s="47">
        <v>245.704962</v>
      </c>
      <c r="O34" s="46">
        <v>109.309932</v>
      </c>
      <c r="P34" s="44">
        <v>33.3835</v>
      </c>
      <c r="Q34" s="45">
        <v>142.693432</v>
      </c>
      <c r="R34" s="44">
        <v>109.309932</v>
      </c>
      <c r="S34" s="44">
        <v>33.3835</v>
      </c>
      <c r="T34" s="47">
        <v>142.693432</v>
      </c>
      <c r="U34" s="31">
        <f t="shared" si="2"/>
        <v>72.19079992413387</v>
      </c>
      <c r="V34" s="42">
        <f t="shared" si="3"/>
        <v>72.19079992413387</v>
      </c>
    </row>
    <row r="35" spans="1:22" ht="15">
      <c r="A35" s="40" t="s">
        <v>9</v>
      </c>
      <c r="B35" s="10" t="s">
        <v>34</v>
      </c>
      <c r="C35" s="10" t="s">
        <v>33</v>
      </c>
      <c r="D35" s="10" t="s">
        <v>138</v>
      </c>
      <c r="E35" s="10" t="s">
        <v>139</v>
      </c>
      <c r="F35" s="10" t="s">
        <v>63</v>
      </c>
      <c r="G35" s="10" t="s">
        <v>64</v>
      </c>
      <c r="H35" s="17" t="s">
        <v>64</v>
      </c>
      <c r="I35" s="46">
        <v>0</v>
      </c>
      <c r="J35" s="44">
        <v>75.205484</v>
      </c>
      <c r="K35" s="45">
        <v>75.205484</v>
      </c>
      <c r="L35" s="44">
        <v>0</v>
      </c>
      <c r="M35" s="44">
        <v>75.205484</v>
      </c>
      <c r="N35" s="47">
        <v>75.205484</v>
      </c>
      <c r="O35" s="46">
        <v>0</v>
      </c>
      <c r="P35" s="44">
        <v>77.854913</v>
      </c>
      <c r="Q35" s="45">
        <v>77.854913</v>
      </c>
      <c r="R35" s="44">
        <v>0</v>
      </c>
      <c r="S35" s="44">
        <v>77.854913</v>
      </c>
      <c r="T35" s="47">
        <v>77.854913</v>
      </c>
      <c r="U35" s="31">
        <f t="shared" si="2"/>
        <v>-3.403033794411914</v>
      </c>
      <c r="V35" s="42">
        <f t="shared" si="3"/>
        <v>-3.403033794411914</v>
      </c>
    </row>
    <row r="36" spans="1:22" ht="15">
      <c r="A36" s="40" t="s">
        <v>9</v>
      </c>
      <c r="B36" s="10" t="s">
        <v>34</v>
      </c>
      <c r="C36" s="10" t="s">
        <v>35</v>
      </c>
      <c r="D36" s="10" t="s">
        <v>48</v>
      </c>
      <c r="E36" s="10" t="s">
        <v>49</v>
      </c>
      <c r="F36" s="10" t="s">
        <v>38</v>
      </c>
      <c r="G36" s="10" t="s">
        <v>50</v>
      </c>
      <c r="H36" s="17" t="s">
        <v>51</v>
      </c>
      <c r="I36" s="46">
        <v>95.987806</v>
      </c>
      <c r="J36" s="44">
        <v>34.742708</v>
      </c>
      <c r="K36" s="45">
        <v>130.730514</v>
      </c>
      <c r="L36" s="44">
        <v>95.987806</v>
      </c>
      <c r="M36" s="44">
        <v>34.742708</v>
      </c>
      <c r="N36" s="47">
        <v>130.730514</v>
      </c>
      <c r="O36" s="46">
        <v>44.095378</v>
      </c>
      <c r="P36" s="44">
        <v>20.761567</v>
      </c>
      <c r="Q36" s="45">
        <v>64.856945</v>
      </c>
      <c r="R36" s="44">
        <v>44.095378</v>
      </c>
      <c r="S36" s="44">
        <v>20.761567</v>
      </c>
      <c r="T36" s="47">
        <v>64.856945</v>
      </c>
      <c r="U36" s="30" t="s">
        <v>17</v>
      </c>
      <c r="V36" s="41" t="s">
        <v>17</v>
      </c>
    </row>
    <row r="37" spans="1:22" ht="15">
      <c r="A37" s="40" t="s">
        <v>9</v>
      </c>
      <c r="B37" s="10" t="s">
        <v>34</v>
      </c>
      <c r="C37" s="10" t="s">
        <v>33</v>
      </c>
      <c r="D37" s="10" t="s">
        <v>140</v>
      </c>
      <c r="E37" s="10" t="s">
        <v>142</v>
      </c>
      <c r="F37" s="10" t="s">
        <v>73</v>
      </c>
      <c r="G37" s="10" t="s">
        <v>73</v>
      </c>
      <c r="H37" s="17" t="s">
        <v>141</v>
      </c>
      <c r="I37" s="46">
        <v>0</v>
      </c>
      <c r="J37" s="44">
        <v>0</v>
      </c>
      <c r="K37" s="45">
        <v>0</v>
      </c>
      <c r="L37" s="44">
        <v>0</v>
      </c>
      <c r="M37" s="44">
        <v>0</v>
      </c>
      <c r="N37" s="47">
        <v>0</v>
      </c>
      <c r="O37" s="46">
        <v>1001.93232</v>
      </c>
      <c r="P37" s="44">
        <v>11.389581</v>
      </c>
      <c r="Q37" s="45">
        <v>1013.321901</v>
      </c>
      <c r="R37" s="44">
        <v>1001.93232</v>
      </c>
      <c r="S37" s="44">
        <v>11.389581</v>
      </c>
      <c r="T37" s="47">
        <v>1013.321901</v>
      </c>
      <c r="U37" s="30" t="s">
        <v>17</v>
      </c>
      <c r="V37" s="41" t="s">
        <v>17</v>
      </c>
    </row>
    <row r="38" spans="1:22" ht="15">
      <c r="A38" s="40" t="s">
        <v>9</v>
      </c>
      <c r="B38" s="10" t="s">
        <v>34</v>
      </c>
      <c r="C38" s="10" t="s">
        <v>33</v>
      </c>
      <c r="D38" s="10" t="s">
        <v>140</v>
      </c>
      <c r="E38" s="10" t="s">
        <v>143</v>
      </c>
      <c r="F38" s="10" t="s">
        <v>73</v>
      </c>
      <c r="G38" s="10" t="s">
        <v>73</v>
      </c>
      <c r="H38" s="17" t="s">
        <v>141</v>
      </c>
      <c r="I38" s="46">
        <v>8679.0018</v>
      </c>
      <c r="J38" s="44">
        <v>146.9518</v>
      </c>
      <c r="K38" s="45">
        <v>8825.9536</v>
      </c>
      <c r="L38" s="44">
        <v>8679.0018</v>
      </c>
      <c r="M38" s="44">
        <v>146.9518</v>
      </c>
      <c r="N38" s="47">
        <v>8825.9536</v>
      </c>
      <c r="O38" s="46">
        <v>3469.697724</v>
      </c>
      <c r="P38" s="44">
        <v>91.86955</v>
      </c>
      <c r="Q38" s="45">
        <v>3561.567274</v>
      </c>
      <c r="R38" s="44">
        <v>3469.697724</v>
      </c>
      <c r="S38" s="44">
        <v>91.86955</v>
      </c>
      <c r="T38" s="47">
        <v>3561.567274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34</v>
      </c>
      <c r="C39" s="10" t="s">
        <v>33</v>
      </c>
      <c r="D39" s="10" t="s">
        <v>140</v>
      </c>
      <c r="E39" s="10" t="s">
        <v>144</v>
      </c>
      <c r="F39" s="10" t="s">
        <v>73</v>
      </c>
      <c r="G39" s="10" t="s">
        <v>73</v>
      </c>
      <c r="H39" s="17" t="s">
        <v>141</v>
      </c>
      <c r="I39" s="46">
        <v>0</v>
      </c>
      <c r="J39" s="44">
        <v>0</v>
      </c>
      <c r="K39" s="45">
        <v>0</v>
      </c>
      <c r="L39" s="44">
        <v>0</v>
      </c>
      <c r="M39" s="44">
        <v>0</v>
      </c>
      <c r="N39" s="47">
        <v>0</v>
      </c>
      <c r="O39" s="46">
        <v>2052.21861</v>
      </c>
      <c r="P39" s="44">
        <v>39.03148</v>
      </c>
      <c r="Q39" s="45">
        <v>2091.25009</v>
      </c>
      <c r="R39" s="44">
        <v>2052.21861</v>
      </c>
      <c r="S39" s="44">
        <v>39.03148</v>
      </c>
      <c r="T39" s="47">
        <v>2091.25009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34</v>
      </c>
      <c r="C40" s="10" t="s">
        <v>33</v>
      </c>
      <c r="D40" s="10" t="s">
        <v>140</v>
      </c>
      <c r="E40" s="10" t="s">
        <v>145</v>
      </c>
      <c r="F40" s="10" t="s">
        <v>73</v>
      </c>
      <c r="G40" s="10" t="s">
        <v>73</v>
      </c>
      <c r="H40" s="17" t="s">
        <v>141</v>
      </c>
      <c r="I40" s="46">
        <v>0</v>
      </c>
      <c r="J40" s="44">
        <v>0</v>
      </c>
      <c r="K40" s="45">
        <v>0</v>
      </c>
      <c r="L40" s="44">
        <v>0</v>
      </c>
      <c r="M40" s="44">
        <v>0</v>
      </c>
      <c r="N40" s="47">
        <v>0</v>
      </c>
      <c r="O40" s="46">
        <v>2113.14754</v>
      </c>
      <c r="P40" s="44">
        <v>10.041864</v>
      </c>
      <c r="Q40" s="45">
        <v>2123.189404</v>
      </c>
      <c r="R40" s="44">
        <v>2113.14754</v>
      </c>
      <c r="S40" s="44">
        <v>10.041864</v>
      </c>
      <c r="T40" s="47">
        <v>2123.189404</v>
      </c>
      <c r="U40" s="30" t="s">
        <v>17</v>
      </c>
      <c r="V40" s="41" t="s">
        <v>17</v>
      </c>
    </row>
    <row r="41" spans="1:22" ht="15">
      <c r="A41" s="40" t="s">
        <v>9</v>
      </c>
      <c r="B41" s="10" t="s">
        <v>34</v>
      </c>
      <c r="C41" s="10" t="s">
        <v>33</v>
      </c>
      <c r="D41" s="10" t="s">
        <v>146</v>
      </c>
      <c r="E41" s="51" t="s">
        <v>183</v>
      </c>
      <c r="F41" s="10" t="s">
        <v>73</v>
      </c>
      <c r="G41" s="10" t="s">
        <v>73</v>
      </c>
      <c r="H41" s="17" t="s">
        <v>147</v>
      </c>
      <c r="I41" s="46">
        <v>0</v>
      </c>
      <c r="J41" s="44">
        <v>0</v>
      </c>
      <c r="K41" s="45">
        <v>0</v>
      </c>
      <c r="L41" s="44">
        <v>0</v>
      </c>
      <c r="M41" s="44">
        <v>0</v>
      </c>
      <c r="N41" s="47">
        <v>0</v>
      </c>
      <c r="O41" s="46">
        <v>42.266901</v>
      </c>
      <c r="P41" s="44">
        <v>10.640842</v>
      </c>
      <c r="Q41" s="45">
        <v>52.907743</v>
      </c>
      <c r="R41" s="44">
        <v>42.266901</v>
      </c>
      <c r="S41" s="44">
        <v>10.640842</v>
      </c>
      <c r="T41" s="47">
        <v>52.907743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34</v>
      </c>
      <c r="C42" s="10" t="s">
        <v>33</v>
      </c>
      <c r="D42" s="10" t="s">
        <v>148</v>
      </c>
      <c r="E42" s="51" t="s">
        <v>182</v>
      </c>
      <c r="F42" s="10" t="s">
        <v>20</v>
      </c>
      <c r="G42" s="10" t="s">
        <v>149</v>
      </c>
      <c r="H42" s="17" t="s">
        <v>149</v>
      </c>
      <c r="I42" s="46">
        <v>11832.674</v>
      </c>
      <c r="J42" s="44">
        <v>111.2144</v>
      </c>
      <c r="K42" s="45">
        <v>11943.8884</v>
      </c>
      <c r="L42" s="44">
        <v>11832.674</v>
      </c>
      <c r="M42" s="44">
        <v>111.2144</v>
      </c>
      <c r="N42" s="47">
        <v>11943.8884</v>
      </c>
      <c r="O42" s="46">
        <v>0</v>
      </c>
      <c r="P42" s="44">
        <v>0</v>
      </c>
      <c r="Q42" s="45">
        <v>0</v>
      </c>
      <c r="R42" s="44">
        <v>0</v>
      </c>
      <c r="S42" s="44">
        <v>0</v>
      </c>
      <c r="T42" s="47">
        <v>0</v>
      </c>
      <c r="U42" s="30" t="s">
        <v>17</v>
      </c>
      <c r="V42" s="41" t="s">
        <v>17</v>
      </c>
    </row>
    <row r="43" spans="1:22" ht="15">
      <c r="A43" s="40" t="s">
        <v>9</v>
      </c>
      <c r="B43" s="10" t="s">
        <v>34</v>
      </c>
      <c r="C43" s="10" t="s">
        <v>33</v>
      </c>
      <c r="D43" s="10" t="s">
        <v>148</v>
      </c>
      <c r="E43" s="51" t="s">
        <v>150</v>
      </c>
      <c r="F43" s="10" t="s">
        <v>20</v>
      </c>
      <c r="G43" s="10" t="s">
        <v>121</v>
      </c>
      <c r="H43" s="17" t="s">
        <v>151</v>
      </c>
      <c r="I43" s="46">
        <v>2110.3995</v>
      </c>
      <c r="J43" s="44">
        <v>183.8751</v>
      </c>
      <c r="K43" s="45">
        <v>2294.2746</v>
      </c>
      <c r="L43" s="44">
        <v>2110.3995</v>
      </c>
      <c r="M43" s="44">
        <v>183.8751</v>
      </c>
      <c r="N43" s="47">
        <v>2294.2746</v>
      </c>
      <c r="O43" s="46">
        <v>2354.4054</v>
      </c>
      <c r="P43" s="44">
        <v>136.249</v>
      </c>
      <c r="Q43" s="45">
        <v>2490.6544</v>
      </c>
      <c r="R43" s="44">
        <v>2354.4054</v>
      </c>
      <c r="S43" s="44">
        <v>136.249</v>
      </c>
      <c r="T43" s="47">
        <v>2490.6544</v>
      </c>
      <c r="U43" s="31">
        <f t="shared" si="2"/>
        <v>-7.884666776731441</v>
      </c>
      <c r="V43" s="42">
        <f t="shared" si="3"/>
        <v>-7.884666776731441</v>
      </c>
    </row>
    <row r="44" spans="1:22" ht="15">
      <c r="A44" s="40" t="s">
        <v>9</v>
      </c>
      <c r="B44" s="10" t="s">
        <v>34</v>
      </c>
      <c r="C44" s="10" t="s">
        <v>33</v>
      </c>
      <c r="D44" s="10" t="s">
        <v>148</v>
      </c>
      <c r="E44" s="51" t="s">
        <v>192</v>
      </c>
      <c r="F44" s="10" t="s">
        <v>20</v>
      </c>
      <c r="G44" s="10" t="s">
        <v>121</v>
      </c>
      <c r="H44" s="17" t="s">
        <v>151</v>
      </c>
      <c r="I44" s="46">
        <v>55.61</v>
      </c>
      <c r="J44" s="44">
        <v>4.8785</v>
      </c>
      <c r="K44" s="45">
        <v>60.4885</v>
      </c>
      <c r="L44" s="44">
        <v>55.61</v>
      </c>
      <c r="M44" s="44">
        <v>4.8785</v>
      </c>
      <c r="N44" s="47">
        <v>60.4885</v>
      </c>
      <c r="O44" s="46">
        <v>0</v>
      </c>
      <c r="P44" s="44">
        <v>0</v>
      </c>
      <c r="Q44" s="45">
        <v>0</v>
      </c>
      <c r="R44" s="44">
        <v>0</v>
      </c>
      <c r="S44" s="44">
        <v>0</v>
      </c>
      <c r="T44" s="47">
        <v>0</v>
      </c>
      <c r="U44" s="30" t="s">
        <v>17</v>
      </c>
      <c r="V44" s="41" t="s">
        <v>17</v>
      </c>
    </row>
    <row r="45" spans="1:22" ht="15">
      <c r="A45" s="40" t="s">
        <v>9</v>
      </c>
      <c r="B45" s="10" t="s">
        <v>34</v>
      </c>
      <c r="C45" s="10" t="s">
        <v>33</v>
      </c>
      <c r="D45" s="10" t="s">
        <v>152</v>
      </c>
      <c r="E45" s="10" t="s">
        <v>153</v>
      </c>
      <c r="F45" s="10" t="s">
        <v>88</v>
      </c>
      <c r="G45" s="10" t="s">
        <v>154</v>
      </c>
      <c r="H45" s="17" t="s">
        <v>154</v>
      </c>
      <c r="I45" s="46">
        <v>926.215432</v>
      </c>
      <c r="J45" s="44">
        <v>63.788956</v>
      </c>
      <c r="K45" s="45">
        <v>990.004388</v>
      </c>
      <c r="L45" s="44">
        <v>926.215432</v>
      </c>
      <c r="M45" s="44">
        <v>63.788956</v>
      </c>
      <c r="N45" s="47">
        <v>990.004388</v>
      </c>
      <c r="O45" s="46">
        <v>1107.789062</v>
      </c>
      <c r="P45" s="44">
        <v>59.797976</v>
      </c>
      <c r="Q45" s="45">
        <v>1167.587038</v>
      </c>
      <c r="R45" s="44">
        <v>1107.789062</v>
      </c>
      <c r="S45" s="44">
        <v>59.797976</v>
      </c>
      <c r="T45" s="47">
        <v>1167.587038</v>
      </c>
      <c r="U45" s="31">
        <f t="shared" si="2"/>
        <v>-15.20937148327609</v>
      </c>
      <c r="V45" s="42">
        <f t="shared" si="3"/>
        <v>-15.20937148327609</v>
      </c>
    </row>
    <row r="46" spans="1:22" ht="15">
      <c r="A46" s="40" t="s">
        <v>9</v>
      </c>
      <c r="B46" s="10" t="s">
        <v>34</v>
      </c>
      <c r="C46" s="10" t="s">
        <v>33</v>
      </c>
      <c r="D46" s="10" t="s">
        <v>155</v>
      </c>
      <c r="E46" s="10" t="s">
        <v>156</v>
      </c>
      <c r="F46" s="10" t="s">
        <v>20</v>
      </c>
      <c r="G46" s="10" t="s">
        <v>157</v>
      </c>
      <c r="H46" s="17" t="s">
        <v>157</v>
      </c>
      <c r="I46" s="46">
        <v>1975.483559</v>
      </c>
      <c r="J46" s="44">
        <v>63.895411</v>
      </c>
      <c r="K46" s="45">
        <v>2039.37897</v>
      </c>
      <c r="L46" s="44">
        <v>1975.483559</v>
      </c>
      <c r="M46" s="44">
        <v>63.895411</v>
      </c>
      <c r="N46" s="47">
        <v>2039.37897</v>
      </c>
      <c r="O46" s="46">
        <v>2155.97113</v>
      </c>
      <c r="P46" s="44">
        <v>110.770254</v>
      </c>
      <c r="Q46" s="45">
        <v>2266.741385</v>
      </c>
      <c r="R46" s="44">
        <v>2155.97113</v>
      </c>
      <c r="S46" s="44">
        <v>110.770254</v>
      </c>
      <c r="T46" s="47">
        <v>2266.741385</v>
      </c>
      <c r="U46" s="31">
        <f t="shared" si="2"/>
        <v>-10.030364138783298</v>
      </c>
      <c r="V46" s="42">
        <f t="shared" si="3"/>
        <v>-10.030364138783298</v>
      </c>
    </row>
    <row r="47" spans="1:22" ht="15">
      <c r="A47" s="40" t="s">
        <v>9</v>
      </c>
      <c r="B47" s="10" t="s">
        <v>34</v>
      </c>
      <c r="C47" s="10" t="s">
        <v>33</v>
      </c>
      <c r="D47" s="10" t="s">
        <v>158</v>
      </c>
      <c r="E47" s="10" t="s">
        <v>159</v>
      </c>
      <c r="F47" s="10" t="s">
        <v>38</v>
      </c>
      <c r="G47" s="10" t="s">
        <v>84</v>
      </c>
      <c r="H47" s="17" t="s">
        <v>85</v>
      </c>
      <c r="I47" s="46">
        <v>1000.882608</v>
      </c>
      <c r="J47" s="44">
        <v>35.836475</v>
      </c>
      <c r="K47" s="45">
        <v>1036.719083</v>
      </c>
      <c r="L47" s="44">
        <v>1000.882608</v>
      </c>
      <c r="M47" s="44">
        <v>35.836475</v>
      </c>
      <c r="N47" s="47">
        <v>1036.719083</v>
      </c>
      <c r="O47" s="46">
        <v>950.992032</v>
      </c>
      <c r="P47" s="44">
        <v>40.939549</v>
      </c>
      <c r="Q47" s="45">
        <v>991.931581</v>
      </c>
      <c r="R47" s="44">
        <v>950.992032</v>
      </c>
      <c r="S47" s="44">
        <v>40.939549</v>
      </c>
      <c r="T47" s="47">
        <v>991.931581</v>
      </c>
      <c r="U47" s="31">
        <f t="shared" si="2"/>
        <v>4.515180568688826</v>
      </c>
      <c r="V47" s="42">
        <f t="shared" si="3"/>
        <v>4.515180568688826</v>
      </c>
    </row>
    <row r="48" spans="1:22" ht="15">
      <c r="A48" s="40" t="s">
        <v>9</v>
      </c>
      <c r="B48" s="10" t="s">
        <v>34</v>
      </c>
      <c r="C48" s="10" t="s">
        <v>35</v>
      </c>
      <c r="D48" s="10" t="s">
        <v>52</v>
      </c>
      <c r="E48" s="10" t="s">
        <v>53</v>
      </c>
      <c r="F48" s="10" t="s">
        <v>38</v>
      </c>
      <c r="G48" s="10" t="s">
        <v>39</v>
      </c>
      <c r="H48" s="17" t="s">
        <v>40</v>
      </c>
      <c r="I48" s="46">
        <v>0</v>
      </c>
      <c r="J48" s="44">
        <v>0</v>
      </c>
      <c r="K48" s="45">
        <v>0</v>
      </c>
      <c r="L48" s="44">
        <v>0</v>
      </c>
      <c r="M48" s="44">
        <v>0</v>
      </c>
      <c r="N48" s="47">
        <v>0</v>
      </c>
      <c r="O48" s="46">
        <v>168.525</v>
      </c>
      <c r="P48" s="44">
        <v>15.1218</v>
      </c>
      <c r="Q48" s="45">
        <v>183.6468</v>
      </c>
      <c r="R48" s="44">
        <v>168.525</v>
      </c>
      <c r="S48" s="44">
        <v>15.1218</v>
      </c>
      <c r="T48" s="47">
        <v>183.6468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34</v>
      </c>
      <c r="C49" s="10" t="s">
        <v>35</v>
      </c>
      <c r="D49" s="10" t="s">
        <v>52</v>
      </c>
      <c r="E49" s="10" t="s">
        <v>37</v>
      </c>
      <c r="F49" s="10" t="s">
        <v>38</v>
      </c>
      <c r="G49" s="10" t="s">
        <v>39</v>
      </c>
      <c r="H49" s="17" t="s">
        <v>40</v>
      </c>
      <c r="I49" s="46">
        <v>129.5619</v>
      </c>
      <c r="J49" s="44">
        <v>14.0194</v>
      </c>
      <c r="K49" s="45">
        <v>143.5813</v>
      </c>
      <c r="L49" s="44">
        <v>129.5619</v>
      </c>
      <c r="M49" s="44">
        <v>14.0194</v>
      </c>
      <c r="N49" s="47">
        <v>143.5813</v>
      </c>
      <c r="O49" s="46">
        <v>0</v>
      </c>
      <c r="P49" s="44">
        <v>0</v>
      </c>
      <c r="Q49" s="45">
        <v>0</v>
      </c>
      <c r="R49" s="44">
        <v>0</v>
      </c>
      <c r="S49" s="44">
        <v>0</v>
      </c>
      <c r="T49" s="47">
        <v>0</v>
      </c>
      <c r="U49" s="30" t="s">
        <v>17</v>
      </c>
      <c r="V49" s="41" t="s">
        <v>17</v>
      </c>
    </row>
    <row r="50" spans="1:22" ht="15">
      <c r="A50" s="40" t="s">
        <v>9</v>
      </c>
      <c r="B50" s="10" t="s">
        <v>34</v>
      </c>
      <c r="C50" s="10" t="s">
        <v>35</v>
      </c>
      <c r="D50" s="10" t="s">
        <v>54</v>
      </c>
      <c r="E50" s="10" t="s">
        <v>55</v>
      </c>
      <c r="F50" s="10" t="s">
        <v>38</v>
      </c>
      <c r="G50" s="10" t="s">
        <v>56</v>
      </c>
      <c r="H50" s="17" t="s">
        <v>57</v>
      </c>
      <c r="I50" s="46">
        <v>123.969467</v>
      </c>
      <c r="J50" s="44">
        <v>16.384674</v>
      </c>
      <c r="K50" s="45">
        <v>140.354142</v>
      </c>
      <c r="L50" s="44">
        <v>123.969467</v>
      </c>
      <c r="M50" s="44">
        <v>16.384674</v>
      </c>
      <c r="N50" s="47">
        <v>140.354142</v>
      </c>
      <c r="O50" s="46">
        <v>96.7992</v>
      </c>
      <c r="P50" s="44">
        <v>10.6335</v>
      </c>
      <c r="Q50" s="45">
        <v>107.4327</v>
      </c>
      <c r="R50" s="44">
        <v>96.7992</v>
      </c>
      <c r="S50" s="44">
        <v>10.6335</v>
      </c>
      <c r="T50" s="47">
        <v>107.4327</v>
      </c>
      <c r="U50" s="31">
        <f t="shared" si="2"/>
        <v>30.643781641902336</v>
      </c>
      <c r="V50" s="42">
        <f t="shared" si="3"/>
        <v>30.643781641902336</v>
      </c>
    </row>
    <row r="51" spans="1:22" ht="15">
      <c r="A51" s="40" t="s">
        <v>9</v>
      </c>
      <c r="B51" s="10" t="s">
        <v>34</v>
      </c>
      <c r="C51" s="10" t="s">
        <v>33</v>
      </c>
      <c r="D51" s="10" t="s">
        <v>160</v>
      </c>
      <c r="E51" s="10" t="s">
        <v>164</v>
      </c>
      <c r="F51" s="10" t="s">
        <v>73</v>
      </c>
      <c r="G51" s="10" t="s">
        <v>73</v>
      </c>
      <c r="H51" s="17" t="s">
        <v>141</v>
      </c>
      <c r="I51" s="46">
        <v>738.464774</v>
      </c>
      <c r="J51" s="44">
        <v>167.702938</v>
      </c>
      <c r="K51" s="45">
        <v>906.167712</v>
      </c>
      <c r="L51" s="44">
        <v>738.464774</v>
      </c>
      <c r="M51" s="44">
        <v>167.702938</v>
      </c>
      <c r="N51" s="47">
        <v>906.167712</v>
      </c>
      <c r="O51" s="46">
        <v>928.287102</v>
      </c>
      <c r="P51" s="44">
        <v>59.272934</v>
      </c>
      <c r="Q51" s="45">
        <v>987.560036</v>
      </c>
      <c r="R51" s="44">
        <v>928.287102</v>
      </c>
      <c r="S51" s="44">
        <v>59.272934</v>
      </c>
      <c r="T51" s="47">
        <v>987.560036</v>
      </c>
      <c r="U51" s="31">
        <f t="shared" si="2"/>
        <v>-8.24175959262895</v>
      </c>
      <c r="V51" s="42">
        <f t="shared" si="3"/>
        <v>-8.24175959262895</v>
      </c>
    </row>
    <row r="52" spans="1:22" ht="15">
      <c r="A52" s="40" t="s">
        <v>9</v>
      </c>
      <c r="B52" s="10" t="s">
        <v>34</v>
      </c>
      <c r="C52" s="10" t="s">
        <v>33</v>
      </c>
      <c r="D52" s="10" t="s">
        <v>160</v>
      </c>
      <c r="E52" s="10" t="s">
        <v>163</v>
      </c>
      <c r="F52" s="10" t="s">
        <v>161</v>
      </c>
      <c r="G52" s="10" t="s">
        <v>162</v>
      </c>
      <c r="H52" s="17" t="s">
        <v>163</v>
      </c>
      <c r="I52" s="46">
        <v>689.685735</v>
      </c>
      <c r="J52" s="44">
        <v>59.431635</v>
      </c>
      <c r="K52" s="45">
        <v>749.11737</v>
      </c>
      <c r="L52" s="44">
        <v>689.685735</v>
      </c>
      <c r="M52" s="44">
        <v>59.431635</v>
      </c>
      <c r="N52" s="47">
        <v>749.11737</v>
      </c>
      <c r="O52" s="46">
        <v>872.888818</v>
      </c>
      <c r="P52" s="44">
        <v>65.693132</v>
      </c>
      <c r="Q52" s="45">
        <v>938.58195</v>
      </c>
      <c r="R52" s="44">
        <v>872.888818</v>
      </c>
      <c r="S52" s="44">
        <v>65.693132</v>
      </c>
      <c r="T52" s="47">
        <v>938.58195</v>
      </c>
      <c r="U52" s="31">
        <f t="shared" si="2"/>
        <v>-20.18625864262571</v>
      </c>
      <c r="V52" s="42">
        <f t="shared" si="3"/>
        <v>-20.18625864262571</v>
      </c>
    </row>
    <row r="53" spans="1:22" ht="15">
      <c r="A53" s="40" t="s">
        <v>9</v>
      </c>
      <c r="B53" s="10" t="s">
        <v>34</v>
      </c>
      <c r="C53" s="10" t="s">
        <v>33</v>
      </c>
      <c r="D53" s="10" t="s">
        <v>165</v>
      </c>
      <c r="E53" s="10" t="s">
        <v>166</v>
      </c>
      <c r="F53" s="10" t="s">
        <v>21</v>
      </c>
      <c r="G53" s="10" t="s">
        <v>22</v>
      </c>
      <c r="H53" s="17" t="s">
        <v>95</v>
      </c>
      <c r="I53" s="46">
        <v>306.292235</v>
      </c>
      <c r="J53" s="44">
        <v>45.695998</v>
      </c>
      <c r="K53" s="45">
        <v>351.988233</v>
      </c>
      <c r="L53" s="44">
        <v>306.292235</v>
      </c>
      <c r="M53" s="44">
        <v>45.695998</v>
      </c>
      <c r="N53" s="47">
        <v>351.988233</v>
      </c>
      <c r="O53" s="46">
        <v>313.267664</v>
      </c>
      <c r="P53" s="44">
        <v>28.724431</v>
      </c>
      <c r="Q53" s="45">
        <v>341.992095</v>
      </c>
      <c r="R53" s="44">
        <v>313.267664</v>
      </c>
      <c r="S53" s="44">
        <v>28.724431</v>
      </c>
      <c r="T53" s="47">
        <v>341.992095</v>
      </c>
      <c r="U53" s="31">
        <f t="shared" si="2"/>
        <v>2.9229149287792744</v>
      </c>
      <c r="V53" s="42">
        <f t="shared" si="3"/>
        <v>2.9229149287792744</v>
      </c>
    </row>
    <row r="54" spans="1:22" ht="15">
      <c r="A54" s="40" t="s">
        <v>9</v>
      </c>
      <c r="B54" s="10" t="s">
        <v>34</v>
      </c>
      <c r="C54" s="10" t="s">
        <v>33</v>
      </c>
      <c r="D54" s="10" t="s">
        <v>167</v>
      </c>
      <c r="E54" s="10" t="s">
        <v>168</v>
      </c>
      <c r="F54" s="10" t="s">
        <v>20</v>
      </c>
      <c r="G54" s="10" t="s">
        <v>125</v>
      </c>
      <c r="H54" s="17" t="s">
        <v>126</v>
      </c>
      <c r="I54" s="46">
        <v>1080.345803</v>
      </c>
      <c r="J54" s="44">
        <v>286.502084</v>
      </c>
      <c r="K54" s="45">
        <v>1366.847887</v>
      </c>
      <c r="L54" s="44">
        <v>1080.345803</v>
      </c>
      <c r="M54" s="44">
        <v>286.502084</v>
      </c>
      <c r="N54" s="47">
        <v>1366.847887</v>
      </c>
      <c r="O54" s="46">
        <v>1461.942872</v>
      </c>
      <c r="P54" s="44">
        <v>320.665673</v>
      </c>
      <c r="Q54" s="45">
        <v>1782.608545</v>
      </c>
      <c r="R54" s="44">
        <v>1461.942872</v>
      </c>
      <c r="S54" s="44">
        <v>320.665673</v>
      </c>
      <c r="T54" s="47">
        <v>1782.608545</v>
      </c>
      <c r="U54" s="31">
        <f t="shared" si="2"/>
        <v>-23.32316083450616</v>
      </c>
      <c r="V54" s="42">
        <f t="shared" si="3"/>
        <v>-23.32316083450616</v>
      </c>
    </row>
    <row r="55" spans="1:22" ht="15">
      <c r="A55" s="40" t="s">
        <v>9</v>
      </c>
      <c r="B55" s="10" t="s">
        <v>34</v>
      </c>
      <c r="C55" s="10" t="s">
        <v>35</v>
      </c>
      <c r="D55" s="10" t="s">
        <v>58</v>
      </c>
      <c r="E55" s="10" t="s">
        <v>59</v>
      </c>
      <c r="F55" s="10" t="s">
        <v>38</v>
      </c>
      <c r="G55" s="10" t="s">
        <v>60</v>
      </c>
      <c r="H55" s="17" t="s">
        <v>59</v>
      </c>
      <c r="I55" s="46">
        <v>0</v>
      </c>
      <c r="J55" s="44">
        <v>16.9368</v>
      </c>
      <c r="K55" s="45">
        <v>16.9368</v>
      </c>
      <c r="L55" s="44">
        <v>0</v>
      </c>
      <c r="M55" s="44">
        <v>16.9368</v>
      </c>
      <c r="N55" s="47">
        <v>16.9368</v>
      </c>
      <c r="O55" s="46">
        <v>0</v>
      </c>
      <c r="P55" s="44">
        <v>0</v>
      </c>
      <c r="Q55" s="45">
        <v>0</v>
      </c>
      <c r="R55" s="44">
        <v>0</v>
      </c>
      <c r="S55" s="44">
        <v>0</v>
      </c>
      <c r="T55" s="47">
        <v>0</v>
      </c>
      <c r="U55" s="30" t="s">
        <v>17</v>
      </c>
      <c r="V55" s="41" t="s">
        <v>17</v>
      </c>
    </row>
    <row r="56" spans="1:22" ht="15">
      <c r="A56" s="40" t="s">
        <v>9</v>
      </c>
      <c r="B56" s="10" t="s">
        <v>34</v>
      </c>
      <c r="C56" s="10" t="s">
        <v>33</v>
      </c>
      <c r="D56" s="10" t="s">
        <v>169</v>
      </c>
      <c r="E56" s="10" t="s">
        <v>170</v>
      </c>
      <c r="F56" s="10" t="s">
        <v>73</v>
      </c>
      <c r="G56" s="10" t="s">
        <v>73</v>
      </c>
      <c r="H56" s="17" t="s">
        <v>171</v>
      </c>
      <c r="I56" s="46">
        <v>0</v>
      </c>
      <c r="J56" s="44">
        <v>0</v>
      </c>
      <c r="K56" s="45">
        <v>0</v>
      </c>
      <c r="L56" s="44">
        <v>0</v>
      </c>
      <c r="M56" s="44">
        <v>0</v>
      </c>
      <c r="N56" s="47">
        <v>0</v>
      </c>
      <c r="O56" s="46">
        <v>4753.5334</v>
      </c>
      <c r="P56" s="44">
        <v>203.1358</v>
      </c>
      <c r="Q56" s="45">
        <v>4956.6692</v>
      </c>
      <c r="R56" s="44">
        <v>4753.5334</v>
      </c>
      <c r="S56" s="44">
        <v>203.1358</v>
      </c>
      <c r="T56" s="47">
        <v>4956.6692</v>
      </c>
      <c r="U56" s="30" t="s">
        <v>17</v>
      </c>
      <c r="V56" s="41" t="s">
        <v>17</v>
      </c>
    </row>
    <row r="57" spans="1:22" ht="15">
      <c r="A57" s="40" t="s">
        <v>9</v>
      </c>
      <c r="B57" s="10" t="s">
        <v>34</v>
      </c>
      <c r="C57" s="10" t="s">
        <v>33</v>
      </c>
      <c r="D57" s="10" t="s">
        <v>172</v>
      </c>
      <c r="E57" s="10" t="s">
        <v>173</v>
      </c>
      <c r="F57" s="10" t="s">
        <v>21</v>
      </c>
      <c r="G57" s="10" t="s">
        <v>22</v>
      </c>
      <c r="H57" s="17" t="s">
        <v>174</v>
      </c>
      <c r="I57" s="46">
        <v>2371.353437</v>
      </c>
      <c r="J57" s="44">
        <v>69.300903</v>
      </c>
      <c r="K57" s="45">
        <v>2440.65434</v>
      </c>
      <c r="L57" s="44">
        <v>2371.353437</v>
      </c>
      <c r="M57" s="44">
        <v>69.300903</v>
      </c>
      <c r="N57" s="47">
        <v>2440.65434</v>
      </c>
      <c r="O57" s="46">
        <v>2916.075637</v>
      </c>
      <c r="P57" s="44">
        <v>78.495371</v>
      </c>
      <c r="Q57" s="45">
        <v>2994.571008</v>
      </c>
      <c r="R57" s="44">
        <v>2916.075637</v>
      </c>
      <c r="S57" s="44">
        <v>78.495371</v>
      </c>
      <c r="T57" s="47">
        <v>2994.571008</v>
      </c>
      <c r="U57" s="31">
        <f t="shared" si="2"/>
        <v>-18.497362945150098</v>
      </c>
      <c r="V57" s="42">
        <f t="shared" si="3"/>
        <v>-18.497362945150098</v>
      </c>
    </row>
    <row r="58" spans="1:22" ht="15">
      <c r="A58" s="40" t="s">
        <v>9</v>
      </c>
      <c r="B58" s="10" t="s">
        <v>34</v>
      </c>
      <c r="C58" s="10" t="s">
        <v>33</v>
      </c>
      <c r="D58" s="10" t="s">
        <v>172</v>
      </c>
      <c r="E58" s="10" t="s">
        <v>175</v>
      </c>
      <c r="F58" s="10" t="s">
        <v>21</v>
      </c>
      <c r="G58" s="10" t="s">
        <v>22</v>
      </c>
      <c r="H58" s="17" t="s">
        <v>22</v>
      </c>
      <c r="I58" s="46">
        <v>1605.146597</v>
      </c>
      <c r="J58" s="44">
        <v>8.830117</v>
      </c>
      <c r="K58" s="45">
        <v>1613.976714</v>
      </c>
      <c r="L58" s="44">
        <v>1605.146597</v>
      </c>
      <c r="M58" s="44">
        <v>8.830117</v>
      </c>
      <c r="N58" s="47">
        <v>1613.976714</v>
      </c>
      <c r="O58" s="46">
        <v>1251.834442</v>
      </c>
      <c r="P58" s="44">
        <v>29.604023</v>
      </c>
      <c r="Q58" s="45">
        <v>1281.438465</v>
      </c>
      <c r="R58" s="44">
        <v>1251.834442</v>
      </c>
      <c r="S58" s="44">
        <v>29.604023</v>
      </c>
      <c r="T58" s="47">
        <v>1281.438465</v>
      </c>
      <c r="U58" s="31">
        <f t="shared" si="2"/>
        <v>25.950387637224548</v>
      </c>
      <c r="V58" s="42">
        <f t="shared" si="3"/>
        <v>25.950387637224548</v>
      </c>
    </row>
    <row r="59" spans="1:22" ht="15">
      <c r="A59" s="40" t="s">
        <v>9</v>
      </c>
      <c r="B59" s="10" t="s">
        <v>34</v>
      </c>
      <c r="C59" s="10" t="s">
        <v>33</v>
      </c>
      <c r="D59" s="10" t="s">
        <v>172</v>
      </c>
      <c r="E59" s="10" t="s">
        <v>176</v>
      </c>
      <c r="F59" s="10" t="s">
        <v>73</v>
      </c>
      <c r="G59" s="10" t="s">
        <v>73</v>
      </c>
      <c r="H59" s="17" t="s">
        <v>177</v>
      </c>
      <c r="I59" s="46">
        <v>5819.874638</v>
      </c>
      <c r="J59" s="44">
        <v>150.601057</v>
      </c>
      <c r="K59" s="45">
        <v>5970.475695</v>
      </c>
      <c r="L59" s="44">
        <v>5819.874638</v>
      </c>
      <c r="M59" s="44">
        <v>150.601057</v>
      </c>
      <c r="N59" s="47">
        <v>5970.475695</v>
      </c>
      <c r="O59" s="46">
        <v>8258.771409</v>
      </c>
      <c r="P59" s="44">
        <v>430.153411</v>
      </c>
      <c r="Q59" s="45">
        <v>8688.92482</v>
      </c>
      <c r="R59" s="44">
        <v>8258.771409</v>
      </c>
      <c r="S59" s="44">
        <v>430.153411</v>
      </c>
      <c r="T59" s="47">
        <v>8688.92482</v>
      </c>
      <c r="U59" s="31">
        <f t="shared" si="2"/>
        <v>-31.286369502734402</v>
      </c>
      <c r="V59" s="42">
        <f t="shared" si="3"/>
        <v>-31.286369502734402</v>
      </c>
    </row>
    <row r="60" spans="1:22" ht="15">
      <c r="A60" s="40" t="s">
        <v>9</v>
      </c>
      <c r="B60" s="10" t="s">
        <v>34</v>
      </c>
      <c r="C60" s="10" t="s">
        <v>33</v>
      </c>
      <c r="D60" s="10" t="s">
        <v>172</v>
      </c>
      <c r="E60" s="10" t="s">
        <v>178</v>
      </c>
      <c r="F60" s="10" t="s">
        <v>21</v>
      </c>
      <c r="G60" s="10" t="s">
        <v>22</v>
      </c>
      <c r="H60" s="17" t="s">
        <v>174</v>
      </c>
      <c r="I60" s="46">
        <v>596.883</v>
      </c>
      <c r="J60" s="44">
        <v>15.707573</v>
      </c>
      <c r="K60" s="45">
        <v>612.590573</v>
      </c>
      <c r="L60" s="44">
        <v>596.883</v>
      </c>
      <c r="M60" s="44">
        <v>15.707573</v>
      </c>
      <c r="N60" s="47">
        <v>612.590573</v>
      </c>
      <c r="O60" s="46">
        <v>301.6734</v>
      </c>
      <c r="P60" s="44">
        <v>6.787692</v>
      </c>
      <c r="Q60" s="45">
        <v>308.461092</v>
      </c>
      <c r="R60" s="44">
        <v>301.6734</v>
      </c>
      <c r="S60" s="44">
        <v>6.787692</v>
      </c>
      <c r="T60" s="47">
        <v>308.461092</v>
      </c>
      <c r="U60" s="31">
        <f t="shared" si="2"/>
        <v>98.59573504978707</v>
      </c>
      <c r="V60" s="42">
        <f t="shared" si="3"/>
        <v>98.59573504978707</v>
      </c>
    </row>
    <row r="61" spans="1:22" ht="15">
      <c r="A61" s="40" t="s">
        <v>9</v>
      </c>
      <c r="B61" s="10" t="s">
        <v>34</v>
      </c>
      <c r="C61" s="10" t="s">
        <v>33</v>
      </c>
      <c r="D61" s="10" t="s">
        <v>172</v>
      </c>
      <c r="E61" s="10" t="s">
        <v>153</v>
      </c>
      <c r="F61" s="10" t="s">
        <v>21</v>
      </c>
      <c r="G61" s="10" t="s">
        <v>22</v>
      </c>
      <c r="H61" s="17" t="s">
        <v>22</v>
      </c>
      <c r="I61" s="46">
        <v>8105.412938</v>
      </c>
      <c r="J61" s="44">
        <v>196.191837</v>
      </c>
      <c r="K61" s="45">
        <v>8301.604776</v>
      </c>
      <c r="L61" s="44">
        <v>8105.412938</v>
      </c>
      <c r="M61" s="44">
        <v>196.191837</v>
      </c>
      <c r="N61" s="47">
        <v>8301.604776</v>
      </c>
      <c r="O61" s="46">
        <v>7030.653907</v>
      </c>
      <c r="P61" s="44">
        <v>129.705677</v>
      </c>
      <c r="Q61" s="45">
        <v>7160.359584</v>
      </c>
      <c r="R61" s="44">
        <v>7030.653907</v>
      </c>
      <c r="S61" s="44">
        <v>129.705677</v>
      </c>
      <c r="T61" s="47">
        <v>7160.359584</v>
      </c>
      <c r="U61" s="31">
        <f t="shared" si="2"/>
        <v>15.938378214274884</v>
      </c>
      <c r="V61" s="42">
        <f t="shared" si="3"/>
        <v>15.938378214274884</v>
      </c>
    </row>
    <row r="62" spans="1:22" ht="15">
      <c r="A62" s="40" t="s">
        <v>9</v>
      </c>
      <c r="B62" s="10" t="s">
        <v>34</v>
      </c>
      <c r="C62" s="10" t="s">
        <v>33</v>
      </c>
      <c r="D62" s="10" t="s">
        <v>172</v>
      </c>
      <c r="E62" s="10" t="s">
        <v>179</v>
      </c>
      <c r="F62" s="10" t="s">
        <v>21</v>
      </c>
      <c r="G62" s="10" t="s">
        <v>22</v>
      </c>
      <c r="H62" s="17" t="s">
        <v>95</v>
      </c>
      <c r="I62" s="46">
        <v>996.964459</v>
      </c>
      <c r="J62" s="44">
        <v>28.376742</v>
      </c>
      <c r="K62" s="45">
        <v>1025.341201</v>
      </c>
      <c r="L62" s="44">
        <v>996.964459</v>
      </c>
      <c r="M62" s="44">
        <v>28.376742</v>
      </c>
      <c r="N62" s="47">
        <v>1025.341201</v>
      </c>
      <c r="O62" s="46">
        <v>1681.13456</v>
      </c>
      <c r="P62" s="44">
        <v>48.91987</v>
      </c>
      <c r="Q62" s="45">
        <v>1730.05443</v>
      </c>
      <c r="R62" s="44">
        <v>1681.13456</v>
      </c>
      <c r="S62" s="44">
        <v>48.91987</v>
      </c>
      <c r="T62" s="47">
        <v>1730.05443</v>
      </c>
      <c r="U62" s="31">
        <f t="shared" si="2"/>
        <v>-40.73358715078115</v>
      </c>
      <c r="V62" s="42">
        <f t="shared" si="3"/>
        <v>-40.73358715078115</v>
      </c>
    </row>
    <row r="63" spans="1:22" ht="15">
      <c r="A63" s="40"/>
      <c r="B63" s="10"/>
      <c r="C63" s="10"/>
      <c r="D63" s="10"/>
      <c r="E63" s="10"/>
      <c r="F63" s="10"/>
      <c r="G63" s="10"/>
      <c r="H63" s="17"/>
      <c r="I63" s="21"/>
      <c r="J63" s="11"/>
      <c r="K63" s="12"/>
      <c r="L63" s="11"/>
      <c r="M63" s="11"/>
      <c r="N63" s="22"/>
      <c r="O63" s="21"/>
      <c r="P63" s="11"/>
      <c r="Q63" s="12"/>
      <c r="R63" s="11"/>
      <c r="S63" s="11"/>
      <c r="T63" s="22"/>
      <c r="U63" s="31"/>
      <c r="V63" s="42"/>
    </row>
    <row r="64" spans="1:24" s="5" customFormat="1" ht="20.25" customHeight="1">
      <c r="A64" s="59" t="s">
        <v>9</v>
      </c>
      <c r="B64" s="60"/>
      <c r="C64" s="60"/>
      <c r="D64" s="60"/>
      <c r="E64" s="60"/>
      <c r="F64" s="60"/>
      <c r="G64" s="60"/>
      <c r="H64" s="61"/>
      <c r="I64" s="23">
        <f>SUM(I6:I62)</f>
        <v>115417.722007</v>
      </c>
      <c r="J64" s="13">
        <f>SUM(J6:J62)</f>
        <v>6005.936084000002</v>
      </c>
      <c r="K64" s="13">
        <f>SUM(K6:K62)</f>
        <v>121423.658093</v>
      </c>
      <c r="L64" s="13">
        <f>SUM(L6:L62)</f>
        <v>115417.722007</v>
      </c>
      <c r="M64" s="13">
        <f>SUM(M6:M62)</f>
        <v>6005.936084000002</v>
      </c>
      <c r="N64" s="24">
        <f>SUM(N6:N62)</f>
        <v>121423.658093</v>
      </c>
      <c r="O64" s="23">
        <f>SUM(O6:O62)</f>
        <v>118646.50795000003</v>
      </c>
      <c r="P64" s="13">
        <f>SUM(P6:P62)</f>
        <v>6412.584916999998</v>
      </c>
      <c r="Q64" s="13">
        <f>SUM(Q6:Q62)</f>
        <v>125059.09286800005</v>
      </c>
      <c r="R64" s="13">
        <f>SUM(R6:R62)</f>
        <v>118646.50795000003</v>
      </c>
      <c r="S64" s="13">
        <f>SUM(S6:S62)</f>
        <v>6412.584916999998</v>
      </c>
      <c r="T64" s="24">
        <f>SUM(T6:T62)</f>
        <v>125059.09286800005</v>
      </c>
      <c r="U64" s="32">
        <f>+((K64/Q64)-1)*100</f>
        <v>-2.9069735687570097</v>
      </c>
      <c r="V64" s="43">
        <f>+((N64/T64)-1)*100</f>
        <v>-2.9069735687570097</v>
      </c>
      <c r="X64" s="1"/>
    </row>
    <row r="65" spans="1:22" ht="15.75">
      <c r="A65" s="19"/>
      <c r="B65" s="8"/>
      <c r="C65" s="8"/>
      <c r="D65" s="8"/>
      <c r="E65" s="8"/>
      <c r="F65" s="8"/>
      <c r="G65" s="8"/>
      <c r="H65" s="16"/>
      <c r="I65" s="25"/>
      <c r="J65" s="14"/>
      <c r="K65" s="15"/>
      <c r="L65" s="14"/>
      <c r="M65" s="14"/>
      <c r="N65" s="26"/>
      <c r="O65" s="25"/>
      <c r="P65" s="14"/>
      <c r="Q65" s="15"/>
      <c r="R65" s="14"/>
      <c r="S65" s="14"/>
      <c r="T65" s="26"/>
      <c r="U65" s="31"/>
      <c r="V65" s="42"/>
    </row>
    <row r="66" spans="1:22" ht="15">
      <c r="A66" s="40" t="s">
        <v>23</v>
      </c>
      <c r="B66" s="10"/>
      <c r="C66" s="10" t="s">
        <v>33</v>
      </c>
      <c r="D66" s="10" t="s">
        <v>24</v>
      </c>
      <c r="E66" s="10" t="s">
        <v>26</v>
      </c>
      <c r="F66" s="10" t="s">
        <v>20</v>
      </c>
      <c r="G66" s="10" t="s">
        <v>20</v>
      </c>
      <c r="H66" s="17" t="s">
        <v>25</v>
      </c>
      <c r="I66" s="46">
        <v>27027.859947</v>
      </c>
      <c r="J66" s="44">
        <v>0</v>
      </c>
      <c r="K66" s="45">
        <v>27027.859947</v>
      </c>
      <c r="L66" s="44">
        <v>27027.859947</v>
      </c>
      <c r="M66" s="44">
        <v>0</v>
      </c>
      <c r="N66" s="47">
        <v>27027.859947</v>
      </c>
      <c r="O66" s="46">
        <v>9294.799188</v>
      </c>
      <c r="P66" s="44">
        <v>0</v>
      </c>
      <c r="Q66" s="45">
        <v>9294.799188</v>
      </c>
      <c r="R66" s="44">
        <v>9294.799188</v>
      </c>
      <c r="S66" s="44">
        <v>0</v>
      </c>
      <c r="T66" s="47">
        <v>9294.799188</v>
      </c>
      <c r="U66" s="30" t="s">
        <v>17</v>
      </c>
      <c r="V66" s="41" t="s">
        <v>17</v>
      </c>
    </row>
    <row r="67" spans="1:22" ht="15.75">
      <c r="A67" s="19"/>
      <c r="B67" s="8"/>
      <c r="C67" s="8"/>
      <c r="D67" s="8"/>
      <c r="E67" s="8"/>
      <c r="F67" s="8"/>
      <c r="G67" s="8"/>
      <c r="H67" s="16"/>
      <c r="I67" s="25"/>
      <c r="J67" s="14"/>
      <c r="K67" s="15"/>
      <c r="L67" s="14"/>
      <c r="M67" s="14"/>
      <c r="N67" s="26"/>
      <c r="O67" s="25"/>
      <c r="P67" s="14"/>
      <c r="Q67" s="15"/>
      <c r="R67" s="14"/>
      <c r="S67" s="14"/>
      <c r="T67" s="26"/>
      <c r="U67" s="31"/>
      <c r="V67" s="42"/>
    </row>
    <row r="68" spans="1:22" ht="21" thickBot="1">
      <c r="A68" s="52" t="s">
        <v>18</v>
      </c>
      <c r="B68" s="53"/>
      <c r="C68" s="53"/>
      <c r="D68" s="53"/>
      <c r="E68" s="53"/>
      <c r="F68" s="53"/>
      <c r="G68" s="53"/>
      <c r="H68" s="54"/>
      <c r="I68" s="27">
        <f>SUM(I66:I66)</f>
        <v>27027.859947</v>
      </c>
      <c r="J68" s="28">
        <f>SUM(J66:J66)</f>
        <v>0</v>
      </c>
      <c r="K68" s="28">
        <f>SUM(K66:K66)</f>
        <v>27027.859947</v>
      </c>
      <c r="L68" s="28">
        <f>SUM(L66:L66)</f>
        <v>27027.859947</v>
      </c>
      <c r="M68" s="28">
        <f>SUM(M66:M66)</f>
        <v>0</v>
      </c>
      <c r="N68" s="29">
        <f>SUM(N66:N66)</f>
        <v>27027.859947</v>
      </c>
      <c r="O68" s="27">
        <f>SUM(O66:O66)</f>
        <v>9294.799188</v>
      </c>
      <c r="P68" s="28">
        <f>SUM(P66:P66)</f>
        <v>0</v>
      </c>
      <c r="Q68" s="28">
        <f>SUM(Q66:Q66)</f>
        <v>9294.799188</v>
      </c>
      <c r="R68" s="28">
        <f>SUM(R66:R66)</f>
        <v>9294.799188</v>
      </c>
      <c r="S68" s="28">
        <f>SUM(S66:S66)</f>
        <v>0</v>
      </c>
      <c r="T68" s="29">
        <f>SUM(T66:T66)</f>
        <v>9294.799188</v>
      </c>
      <c r="U68" s="50" t="s">
        <v>17</v>
      </c>
      <c r="V68" s="62" t="s">
        <v>17</v>
      </c>
    </row>
    <row r="69" spans="9:22" ht="15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5">
      <c r="A70" s="48" t="s">
        <v>27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5">
      <c r="A71" s="48" t="s">
        <v>28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5">
      <c r="A72" s="48" t="s">
        <v>29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">
      <c r="A73" s="48" t="s">
        <v>30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5">
      <c r="A74" s="48" t="s">
        <v>31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">
      <c r="A75" s="48" t="s">
        <v>32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">
      <c r="A76" s="6" t="s">
        <v>19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5">
      <c r="A77" s="7" t="s">
        <v>185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9:22" ht="15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9:22" ht="15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9:22" ht="15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9:22" ht="15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9:22" ht="15"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5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5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9:22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9:22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9:22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9:22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9:22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9:22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9:22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</sheetData>
  <sheetProtection/>
  <mergeCells count="5">
    <mergeCell ref="A68:H68"/>
    <mergeCell ref="A1:F1"/>
    <mergeCell ref="I3:N3"/>
    <mergeCell ref="O3:T3"/>
    <mergeCell ref="A64:H6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2011-02-24T19:58:04Z</dcterms:modified>
  <cp:category/>
  <cp:version/>
  <cp:contentType/>
  <cp:contentStatus/>
</cp:coreProperties>
</file>