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<sst xmlns="http://schemas.openxmlformats.org/spreadsheetml/2006/main" count="954" uniqueCount="274">
  <si>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</si>
  <si>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</si>
  <si>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</si>
  <si>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</si>
  <si>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</si>
  <si>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</si>
  <si>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</si>
  <si>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</si>
  <si>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</si>
  <si>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</si>
  <si>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</si>
  <si>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</si>
  <si>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</si>
  <si>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</si>
  <si>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</si>
  <si>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</si>
  <si>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</si>
  <si>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</si>
  <si>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</si>
  <si>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</si>
  <si>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</si>
  <si>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</si>
  <si>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</si>
  <si>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</si>
  <si>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</si>
  <si>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</si>
  <si>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</si>
  <si>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</si>
  <si>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</si>
  <si>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</si>
  <si>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</si>
  <si>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</si>
  <si>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</si>
  <si>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</si>
  <si>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</si>
  <si>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</si>
  <si>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</si>
  <si>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</si>
  <si>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</si>
  <si>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</si>
  <si>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</si>
  <si>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COBRE (TMF)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</si>
  <si>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</si>
  <si>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</si>
  <si>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</si>
  <si>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</si>
  <si>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</si>
  <si>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</si>
  <si>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</si>
  <si>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</si>
  <si>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</si>
  <si>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</si>
  <si>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</si>
  <si>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</si>
  <si>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</si>
  <si>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</si>
  <si>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</si>
  <si>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</si>
  <si>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</si>
  <si>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</si>
  <si>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</si>
  <si>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</si>
  <si>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</si>
  <si>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</si>
  <si>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</si>
  <si>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</si>
  <si>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</si>
  <si>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</si>
  <si>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</si>
  <si>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</si>
  <si>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</si>
  <si>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</si>
  <si>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</si>
  <si>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</si>
  <si>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</si>
  <si>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</si>
  <si>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</si>
  <si>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</si>
  <si>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</si>
  <si>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</si>
  <si>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</si>
  <si>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</si>
  <si>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</si>
  <si>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</si>
  <si>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</si>
  <si>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</si>
  <si>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</si>
  <si>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</si>
  <si>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</si>
  <si>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</si>
  <si>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</si>
  <si>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</si>
  <si>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</si>
  <si>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</si>
  <si>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</si>
  <si>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</si>
  <si>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</si>
  <si>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</si>
  <si>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</si>
  <si>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</si>
  <si>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</si>
  <si>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</si>
  <si>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</si>
  <si>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</si>
  <si>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</si>
  <si>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</si>
  <si>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</si>
  <si>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</si>
  <si>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</si>
  <si>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</si>
  <si>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</si>
  <si>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</si>
  <si>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</si>
  <si>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</si>
  <si>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</si>
  <si>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</si>
  <si>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</si>
  <si>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</si>
  <si>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</si>
  <si>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</si>
  <si>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</si>
  <si>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</si>
  <si>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</si>
  <si>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</si>
  <si>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</si>
  <si>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</si>
  <si>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</si>
  <si>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</si>
  <si>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SAN SALVADOR 27</t>
  </si>
  <si>
    <t>SANTA LUCIA</t>
  </si>
  <si>
    <t>TACAZA</t>
  </si>
  <si>
    <t>DOE RUN PERU S.R.L.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</si>
  <si>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</si>
  <si>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</si>
  <si>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</si>
  <si>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</si>
  <si>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</si>
  <si>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</si>
  <si>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</si>
  <si>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</si>
  <si>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</si>
  <si>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</si>
  <si>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</si>
  <si>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</si>
  <si>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</si>
  <si>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</si>
  <si>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</si>
  <si>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</si>
  <si>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</si>
  <si>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</si>
  <si>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</si>
  <si>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</si>
  <si>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</si>
  <si>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GOLD FIELDS LA CIMA S.A.A.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</si>
  <si>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</si>
  <si>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</si>
  <si>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</si>
  <si>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</si>
  <si>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</si>
  <si>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</si>
  <si>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</si>
  <si>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</si>
  <si>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</si>
  <si>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</si>
  <si>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</si>
  <si>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</si>
  <si>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</si>
  <si>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</si>
  <si>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</si>
  <si>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</si>
  <si>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</si>
  <si>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</si>
  <si>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</si>
  <si>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MINERA FERCAR E.I.R.L.</t>
  </si>
  <si>
    <t>RAQUEL</t>
  </si>
  <si>
    <t>YAUCA DEL ROSARIO</t>
  </si>
  <si>
    <t>MINERA HUALLANCA S.A.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</si>
  <si>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</si>
  <si>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</si>
  <si>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</si>
  <si>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</si>
  <si>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</si>
  <si>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</si>
  <si>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</si>
  <si>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</si>
  <si>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</si>
  <si>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</si>
  <si>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</si>
  <si>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</si>
  <si>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</si>
  <si>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</si>
  <si>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</si>
  <si>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</si>
  <si>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ESPERANZA DE CARAVELI</t>
  </si>
  <si>
    <t>ATICO</t>
  </si>
  <si>
    <t>MINERA YANAQUIHUA S.A.C.</t>
  </si>
  <si>
    <t>ALPACAY</t>
  </si>
  <si>
    <t>MINERIA CORPORATIVA S.A.C.</t>
  </si>
  <si>
    <t>PALMERAS VI</t>
  </si>
  <si>
    <t>OCTAVIO BERTOLERO S.A.</t>
  </si>
  <si>
    <t>ANGELA VITTORIA</t>
  </si>
  <si>
    <t>PAJUELO ESPINOZA ELADIO ELMER</t>
  </si>
  <si>
    <t>SAN JOSE DE HUAMANTANGA</t>
  </si>
  <si>
    <t>CANTA</t>
  </si>
  <si>
    <t>HUAMANTANGA</t>
  </si>
  <si>
    <t>PAN AMERICAN SILVER S.A. MINA QUIRUVILCA</t>
  </si>
  <si>
    <t>HUARON</t>
  </si>
  <si>
    <t>QUIRUVILCA</t>
  </si>
  <si>
    <t>LA LIBERTAD</t>
  </si>
  <si>
    <t>SANTIAGO DE CHUCO</t>
  </si>
  <si>
    <t>QUISPE CONDORI OSCAR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</si>
  <si>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</si>
  <si>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</si>
  <si>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</si>
  <si>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</si>
  <si>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</si>
  <si>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</si>
  <si>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</si>
  <si>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</si>
  <si>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</si>
  <si>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</si>
  <si>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</si>
  <si>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</si>
  <si>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</si>
  <si>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</si>
  <si>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</si>
  <si>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</si>
  <si>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</si>
  <si>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</si>
  <si>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</si>
  <si>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</si>
  <si>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</si>
  <si>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</si>
  <si>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</si>
  <si>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</si>
  <si>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</si>
  <si>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</si>
  <si>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</si>
  <si>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</si>
  <si>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</si>
  <si>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</si>
  <si>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</si>
  <si>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</si>
  <si>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</si>
  <si>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</si>
  <si>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</si>
  <si>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XSTRATA TINTAYA S.A.</t>
  </si>
  <si>
    <t>TINTAYA</t>
  </si>
  <si>
    <t>CUSCO</t>
  </si>
  <si>
    <t>ESPINAR</t>
  </si>
  <si>
    <t>GRAVIMETRÍA</t>
  </si>
  <si>
    <t>PLTA. INDUSTRIAL DE OXIDOS</t>
  </si>
  <si>
    <t>COMPAÑIA MINERA ANCASH S.A.C.</t>
  </si>
  <si>
    <t>CARMELITA</t>
  </si>
  <si>
    <t>CATAC</t>
  </si>
  <si>
    <t>ACUMULACION HUARON-3A</t>
  </si>
  <si>
    <t>S.M.R.L. MAGISTRAL DE HUARAZ S.A.C.</t>
  </si>
  <si>
    <t>ESPA GARCES ALVEAR FERNANDO SALCEDO</t>
  </si>
  <si>
    <t>VALENTINO 05</t>
  </si>
  <si>
    <t>SAN JOSE DE LOS MOLINOS</t>
  </si>
  <si>
    <t>ANTICONA</t>
  </si>
  <si>
    <t>MILPO Nº1</t>
  </si>
  <si>
    <t>TOTAL - DICIEMBRE</t>
  </si>
  <si>
    <t>TOTAL ACUMULADO ENERO - DICIEMBRE</t>
  </si>
  <si>
    <t>TOTAL COMPARADO ACUMULADO - ENERO - DICIEMBRE</t>
  </si>
  <si>
    <t>Var. % 2011/2010 - DICIEMBRE</t>
  </si>
  <si>
    <t>Var. % 2011/2010 - ENERO - DICIEMBRE</t>
  </si>
  <si>
    <t>Cifras ajustadas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</si>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</sst>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6" fillId="0" borderId="0" xfId="0" applyFont="1" applyBorder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2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5" fillId="2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7" t="s">
        <v>41</v>
      </c>
    </row>
    <row r="2" ht="13.5" thickBot="1">
      <c r="A2" s="54"/>
    </row>
    <row r="3" spans="1:22" ht="13.5" thickBot="1">
      <c r="A3" s="49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5"/>
      <c r="V3" s="5"/>
    </row>
    <row r="4" spans="1:22" ht="73.5" customHeight="1">
      <c r="A4" s="51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1" t="s">
        <v>12</v>
      </c>
      <c r="J4" s="30" t="s">
        <v>7</v>
      </c>
      <c r="K4" s="30" t="s">
        <v>262</v>
      </c>
      <c r="L4" s="30" t="s">
        <v>13</v>
      </c>
      <c r="M4" s="30" t="s">
        <v>8</v>
      </c>
      <c r="N4" s="52" t="s">
        <v>263</v>
      </c>
      <c r="O4" s="51" t="s">
        <v>14</v>
      </c>
      <c r="P4" s="30" t="s">
        <v>15</v>
      </c>
      <c r="Q4" s="30" t="s">
        <v>262</v>
      </c>
      <c r="R4" s="30" t="s">
        <v>16</v>
      </c>
      <c r="S4" s="30" t="s">
        <v>17</v>
      </c>
      <c r="T4" s="52" t="s">
        <v>264</v>
      </c>
      <c r="U4" s="53" t="s">
        <v>265</v>
      </c>
      <c r="V4" s="52" t="s">
        <v>266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>
      <c r="A6" s="43" t="s">
        <v>9</v>
      </c>
      <c r="B6" s="40" t="s">
        <v>42</v>
      </c>
      <c r="C6" s="40" t="s">
        <v>43</v>
      </c>
      <c r="D6" s="40" t="s">
        <v>44</v>
      </c>
      <c r="E6" s="40" t="s">
        <v>45</v>
      </c>
      <c r="F6" s="40" t="s">
        <v>46</v>
      </c>
      <c r="G6" s="40" t="s">
        <v>47</v>
      </c>
      <c r="H6" s="44" t="s">
        <v>48</v>
      </c>
      <c r="I6" s="45">
        <v>0</v>
      </c>
      <c r="J6" s="41">
        <v>4.875684</v>
      </c>
      <c r="K6" s="42">
        <v>4.875684</v>
      </c>
      <c r="L6" s="41">
        <v>8.932502</v>
      </c>
      <c r="M6" s="41">
        <v>59.721837</v>
      </c>
      <c r="N6" s="46">
        <v>68.654339</v>
      </c>
      <c r="O6" s="45">
        <v>0</v>
      </c>
      <c r="P6" s="41">
        <v>4.20306</v>
      </c>
      <c r="Q6" s="42">
        <v>4.20306</v>
      </c>
      <c r="R6" s="41">
        <v>49.468181</v>
      </c>
      <c r="S6" s="41">
        <v>40.028606</v>
      </c>
      <c r="T6" s="46">
        <v>89.496787</v>
      </c>
      <c r="U6" s="27">
        <f>+((K6/Q6)-1)*100</f>
        <v>16.00319767026881</v>
      </c>
      <c r="V6" s="33">
        <f>+((N6/T6)-1)*100</f>
        <v>-23.288487440336837</v>
      </c>
    </row>
    <row r="7" spans="1:22" ht="15">
      <c r="A7" s="43" t="s">
        <v>9</v>
      </c>
      <c r="B7" s="40" t="s">
        <v>42</v>
      </c>
      <c r="C7" s="40" t="s">
        <v>43</v>
      </c>
      <c r="D7" s="40" t="s">
        <v>49</v>
      </c>
      <c r="E7" s="40" t="s">
        <v>50</v>
      </c>
      <c r="F7" s="40" t="s">
        <v>51</v>
      </c>
      <c r="G7" s="40" t="s">
        <v>52</v>
      </c>
      <c r="H7" s="44" t="s">
        <v>53</v>
      </c>
      <c r="I7" s="45">
        <v>0</v>
      </c>
      <c r="J7" s="41">
        <v>0</v>
      </c>
      <c r="K7" s="42">
        <v>0</v>
      </c>
      <c r="L7" s="41">
        <v>10.655931</v>
      </c>
      <c r="M7" s="41">
        <v>0</v>
      </c>
      <c r="N7" s="46">
        <v>10.655931</v>
      </c>
      <c r="O7" s="45">
        <v>0</v>
      </c>
      <c r="P7" s="41">
        <v>0</v>
      </c>
      <c r="Q7" s="42">
        <v>0</v>
      </c>
      <c r="R7" s="41">
        <v>18.973969</v>
      </c>
      <c r="S7" s="41">
        <v>0</v>
      </c>
      <c r="T7" s="46">
        <v>18.973969</v>
      </c>
      <c r="U7" s="38" t="s">
        <v>29</v>
      </c>
      <c r="V7" s="33">
        <f>+((N7/T7)-1)*100</f>
        <v>-43.83920939261574</v>
      </c>
    </row>
    <row r="8" spans="1:22" ht="15">
      <c r="A8" s="43" t="s">
        <v>9</v>
      </c>
      <c r="B8" s="40" t="s">
        <v>42</v>
      </c>
      <c r="C8" s="40" t="s">
        <v>39</v>
      </c>
      <c r="D8" s="40" t="s">
        <v>54</v>
      </c>
      <c r="E8" s="40" t="s">
        <v>55</v>
      </c>
      <c r="F8" s="40" t="s">
        <v>56</v>
      </c>
      <c r="G8" s="40" t="s">
        <v>57</v>
      </c>
      <c r="H8" s="44" t="s">
        <v>58</v>
      </c>
      <c r="I8" s="45">
        <v>0</v>
      </c>
      <c r="J8" s="41">
        <v>49.034021</v>
      </c>
      <c r="K8" s="42">
        <v>49.034021</v>
      </c>
      <c r="L8" s="41">
        <v>8.164015</v>
      </c>
      <c r="M8" s="41">
        <v>412.843187</v>
      </c>
      <c r="N8" s="46">
        <v>421.007202</v>
      </c>
      <c r="O8" s="45">
        <v>17.591174</v>
      </c>
      <c r="P8" s="41">
        <v>26.430237</v>
      </c>
      <c r="Q8" s="42">
        <v>44.021411</v>
      </c>
      <c r="R8" s="41">
        <v>269.75892</v>
      </c>
      <c r="S8" s="41">
        <v>405.471963</v>
      </c>
      <c r="T8" s="46">
        <v>675.230883</v>
      </c>
      <c r="U8" s="27">
        <f>+((K8/Q8)-1)*100</f>
        <v>11.38675450452964</v>
      </c>
      <c r="V8" s="33">
        <f>+((N8/T8)-1)*100</f>
        <v>-37.649889452701466</v>
      </c>
    </row>
    <row r="9" spans="1:22" ht="15">
      <c r="A9" s="43" t="s">
        <v>9</v>
      </c>
      <c r="B9" s="40" t="s">
        <v>42</v>
      </c>
      <c r="C9" s="40" t="s">
        <v>39</v>
      </c>
      <c r="D9" s="40" t="s">
        <v>59</v>
      </c>
      <c r="E9" s="40" t="s">
        <v>62</v>
      </c>
      <c r="F9" s="40" t="s">
        <v>63</v>
      </c>
      <c r="G9" s="40" t="s">
        <v>64</v>
      </c>
      <c r="H9" s="44" t="s">
        <v>65</v>
      </c>
      <c r="I9" s="45">
        <v>0</v>
      </c>
      <c r="J9" s="41">
        <v>29.966792</v>
      </c>
      <c r="K9" s="42">
        <v>29.966792</v>
      </c>
      <c r="L9" s="41">
        <v>0</v>
      </c>
      <c r="M9" s="41">
        <v>368.989366</v>
      </c>
      <c r="N9" s="46">
        <v>368.989366</v>
      </c>
      <c r="O9" s="45">
        <v>0</v>
      </c>
      <c r="P9" s="41">
        <v>24.858845</v>
      </c>
      <c r="Q9" s="42">
        <v>24.858845</v>
      </c>
      <c r="R9" s="41">
        <v>0</v>
      </c>
      <c r="S9" s="41">
        <v>286.488967</v>
      </c>
      <c r="T9" s="46">
        <v>286.488967</v>
      </c>
      <c r="U9" s="27">
        <f>+((K9/Q9)-1)*100</f>
        <v>20.547805016685228</v>
      </c>
      <c r="V9" s="33">
        <f>+((N9/T9)-1)*100</f>
        <v>28.7970597485522</v>
      </c>
    </row>
    <row r="10" spans="1:22" ht="15">
      <c r="A10" s="43" t="s">
        <v>9</v>
      </c>
      <c r="B10" s="40" t="s">
        <v>42</v>
      </c>
      <c r="C10" s="40" t="s">
        <v>39</v>
      </c>
      <c r="D10" s="40" t="s">
        <v>59</v>
      </c>
      <c r="E10" s="40" t="s">
        <v>60</v>
      </c>
      <c r="F10" s="40" t="s">
        <v>61</v>
      </c>
      <c r="G10" s="40" t="s">
        <v>60</v>
      </c>
      <c r="H10" s="44" t="s">
        <v>60</v>
      </c>
      <c r="I10" s="45">
        <v>0</v>
      </c>
      <c r="J10" s="41">
        <v>0</v>
      </c>
      <c r="K10" s="42">
        <v>0</v>
      </c>
      <c r="L10" s="41">
        <v>24.252122</v>
      </c>
      <c r="M10" s="41">
        <v>0</v>
      </c>
      <c r="N10" s="46">
        <v>24.252122</v>
      </c>
      <c r="O10" s="45">
        <v>0</v>
      </c>
      <c r="P10" s="41">
        <v>0</v>
      </c>
      <c r="Q10" s="42">
        <v>0</v>
      </c>
      <c r="R10" s="41">
        <v>15.608741</v>
      </c>
      <c r="S10" s="41">
        <v>0</v>
      </c>
      <c r="T10" s="46">
        <v>15.608741</v>
      </c>
      <c r="U10" s="38" t="s">
        <v>29</v>
      </c>
      <c r="V10" s="33">
        <f>+((N10/T10)-1)*100</f>
        <v>55.375260567139904</v>
      </c>
    </row>
    <row r="11" spans="1:22" ht="15">
      <c r="A11" s="43" t="s">
        <v>9</v>
      </c>
      <c r="B11" s="40" t="s">
        <v>66</v>
      </c>
      <c r="C11" s="40" t="s">
        <v>39</v>
      </c>
      <c r="D11" s="40" t="s">
        <v>59</v>
      </c>
      <c r="E11" s="40" t="s">
        <v>60</v>
      </c>
      <c r="F11" s="40" t="s">
        <v>61</v>
      </c>
      <c r="G11" s="40" t="s">
        <v>60</v>
      </c>
      <c r="H11" s="44" t="s">
        <v>60</v>
      </c>
      <c r="I11" s="45">
        <v>0</v>
      </c>
      <c r="J11" s="41">
        <v>0</v>
      </c>
      <c r="K11" s="42">
        <v>0</v>
      </c>
      <c r="L11" s="41">
        <v>0</v>
      </c>
      <c r="M11" s="41">
        <v>0</v>
      </c>
      <c r="N11" s="46">
        <v>0</v>
      </c>
      <c r="O11" s="45">
        <v>0</v>
      </c>
      <c r="P11" s="41">
        <v>0</v>
      </c>
      <c r="Q11" s="42">
        <v>0</v>
      </c>
      <c r="R11" s="41">
        <v>0</v>
      </c>
      <c r="S11" s="41">
        <v>3.9E-05</v>
      </c>
      <c r="T11" s="46">
        <v>3.9E-05</v>
      </c>
      <c r="U11" s="38" t="s">
        <v>29</v>
      </c>
      <c r="V11" s="39" t="s">
        <v>29</v>
      </c>
    </row>
    <row r="12" spans="1:22" ht="15">
      <c r="A12" s="43" t="s">
        <v>9</v>
      </c>
      <c r="B12" s="40" t="s">
        <v>42</v>
      </c>
      <c r="C12" s="40" t="s">
        <v>39</v>
      </c>
      <c r="D12" s="40" t="s">
        <v>67</v>
      </c>
      <c r="E12" s="40" t="s">
        <v>68</v>
      </c>
      <c r="F12" s="40" t="s">
        <v>69</v>
      </c>
      <c r="G12" s="40" t="s">
        <v>70</v>
      </c>
      <c r="H12" s="44" t="s">
        <v>71</v>
      </c>
      <c r="I12" s="45">
        <v>0</v>
      </c>
      <c r="J12" s="41">
        <v>0</v>
      </c>
      <c r="K12" s="42">
        <v>0</v>
      </c>
      <c r="L12" s="41">
        <v>0</v>
      </c>
      <c r="M12" s="41">
        <v>0</v>
      </c>
      <c r="N12" s="46">
        <v>0</v>
      </c>
      <c r="O12" s="45">
        <v>0</v>
      </c>
      <c r="P12" s="41">
        <v>0</v>
      </c>
      <c r="Q12" s="42">
        <v>0</v>
      </c>
      <c r="R12" s="41">
        <v>51.459292</v>
      </c>
      <c r="S12" s="41">
        <v>65.920964</v>
      </c>
      <c r="T12" s="46">
        <v>117.380257</v>
      </c>
      <c r="U12" s="38" t="s">
        <v>29</v>
      </c>
      <c r="V12" s="39" t="s">
        <v>29</v>
      </c>
    </row>
    <row r="13" spans="1:22" ht="15">
      <c r="A13" s="43" t="s">
        <v>9</v>
      </c>
      <c r="B13" s="40" t="s">
        <v>42</v>
      </c>
      <c r="C13" s="40" t="s">
        <v>43</v>
      </c>
      <c r="D13" s="40" t="s">
        <v>252</v>
      </c>
      <c r="E13" s="40" t="s">
        <v>253</v>
      </c>
      <c r="F13" s="40" t="s">
        <v>46</v>
      </c>
      <c r="G13" s="40" t="s">
        <v>167</v>
      </c>
      <c r="H13" s="44" t="s">
        <v>254</v>
      </c>
      <c r="I13" s="45">
        <v>7.805078</v>
      </c>
      <c r="J13" s="41">
        <v>0</v>
      </c>
      <c r="K13" s="42">
        <v>7.805078</v>
      </c>
      <c r="L13" s="41">
        <v>10.805079</v>
      </c>
      <c r="M13" s="41">
        <v>0</v>
      </c>
      <c r="N13" s="46">
        <v>10.805079</v>
      </c>
      <c r="O13" s="45">
        <v>0</v>
      </c>
      <c r="P13" s="41">
        <v>0</v>
      </c>
      <c r="Q13" s="42">
        <v>0</v>
      </c>
      <c r="R13" s="41">
        <v>0</v>
      </c>
      <c r="S13" s="41">
        <v>0</v>
      </c>
      <c r="T13" s="46">
        <v>0</v>
      </c>
      <c r="U13" s="38" t="s">
        <v>29</v>
      </c>
      <c r="V13" s="39" t="s">
        <v>29</v>
      </c>
    </row>
    <row r="14" spans="1:22" ht="15">
      <c r="A14" s="43" t="s">
        <v>9</v>
      </c>
      <c r="B14" s="40" t="s">
        <v>42</v>
      </c>
      <c r="C14" s="40" t="s">
        <v>39</v>
      </c>
      <c r="D14" s="40" t="s">
        <v>72</v>
      </c>
      <c r="E14" s="40" t="s">
        <v>73</v>
      </c>
      <c r="F14" s="40" t="s">
        <v>46</v>
      </c>
      <c r="G14" s="40" t="s">
        <v>74</v>
      </c>
      <c r="H14" s="44" t="s">
        <v>75</v>
      </c>
      <c r="I14" s="45">
        <v>36787.9635</v>
      </c>
      <c r="J14" s="41">
        <v>1401.8531</v>
      </c>
      <c r="K14" s="42">
        <v>38189.8166</v>
      </c>
      <c r="L14" s="41">
        <v>333657.1226</v>
      </c>
      <c r="M14" s="41">
        <v>13402.0748</v>
      </c>
      <c r="N14" s="46">
        <v>347059.1974</v>
      </c>
      <c r="O14" s="45">
        <v>29645.2328</v>
      </c>
      <c r="P14" s="41">
        <v>1060.1499</v>
      </c>
      <c r="Q14" s="42">
        <v>30705.3827</v>
      </c>
      <c r="R14" s="41">
        <v>301654.6348</v>
      </c>
      <c r="S14" s="41">
        <v>23388.5665</v>
      </c>
      <c r="T14" s="46">
        <v>325043.2013</v>
      </c>
      <c r="U14" s="27">
        <f aca="true" t="shared" si="0" ref="U14:U20">+((K14/Q14)-1)*100</f>
        <v>24.374989796170166</v>
      </c>
      <c r="V14" s="33">
        <f aca="true" t="shared" si="1" ref="V14:V75">+((N14/T14)-1)*100</f>
        <v>6.773252297524679</v>
      </c>
    </row>
    <row r="15" spans="1:22" ht="15">
      <c r="A15" s="43" t="s">
        <v>9</v>
      </c>
      <c r="B15" s="40" t="s">
        <v>42</v>
      </c>
      <c r="C15" s="40" t="s">
        <v>39</v>
      </c>
      <c r="D15" s="40" t="s">
        <v>76</v>
      </c>
      <c r="E15" s="50" t="s">
        <v>78</v>
      </c>
      <c r="F15" s="40" t="s">
        <v>69</v>
      </c>
      <c r="G15" s="40" t="s">
        <v>70</v>
      </c>
      <c r="H15" s="44" t="s">
        <v>78</v>
      </c>
      <c r="I15" s="45">
        <v>60.122752</v>
      </c>
      <c r="J15" s="41">
        <v>10.538428</v>
      </c>
      <c r="K15" s="42">
        <v>70.66118</v>
      </c>
      <c r="L15" s="41">
        <v>765.460566</v>
      </c>
      <c r="M15" s="41">
        <v>129.653901</v>
      </c>
      <c r="N15" s="46">
        <v>895.114467</v>
      </c>
      <c r="O15" s="45">
        <v>81.134185</v>
      </c>
      <c r="P15" s="41">
        <v>8.961449</v>
      </c>
      <c r="Q15" s="42">
        <v>90.095634</v>
      </c>
      <c r="R15" s="41">
        <v>912.165381</v>
      </c>
      <c r="S15" s="41">
        <v>206.378347</v>
      </c>
      <c r="T15" s="46">
        <v>1118.543728</v>
      </c>
      <c r="U15" s="27">
        <f t="shared" si="0"/>
        <v>-21.570916521881635</v>
      </c>
      <c r="V15" s="33">
        <f t="shared" si="1"/>
        <v>-19.975013529377193</v>
      </c>
    </row>
    <row r="16" spans="1:22" ht="15">
      <c r="A16" s="43" t="s">
        <v>9</v>
      </c>
      <c r="B16" s="40" t="s">
        <v>42</v>
      </c>
      <c r="C16" s="40" t="s">
        <v>39</v>
      </c>
      <c r="D16" s="40" t="s">
        <v>76</v>
      </c>
      <c r="E16" s="50" t="s">
        <v>260</v>
      </c>
      <c r="F16" s="40" t="s">
        <v>69</v>
      </c>
      <c r="G16" s="40" t="s">
        <v>70</v>
      </c>
      <c r="H16" s="44" t="s">
        <v>70</v>
      </c>
      <c r="I16" s="45">
        <v>39.71811</v>
      </c>
      <c r="J16" s="41">
        <v>20.192531</v>
      </c>
      <c r="K16" s="42">
        <v>59.910641</v>
      </c>
      <c r="L16" s="41">
        <v>508.299561</v>
      </c>
      <c r="M16" s="41">
        <v>265.483644</v>
      </c>
      <c r="N16" s="46">
        <v>773.783205</v>
      </c>
      <c r="O16" s="45">
        <v>48.947111</v>
      </c>
      <c r="P16" s="41">
        <v>34.906785</v>
      </c>
      <c r="Q16" s="42">
        <v>83.853896</v>
      </c>
      <c r="R16" s="41">
        <v>531.640264</v>
      </c>
      <c r="S16" s="41">
        <v>286.810677</v>
      </c>
      <c r="T16" s="46">
        <v>818.450941</v>
      </c>
      <c r="U16" s="27">
        <f t="shared" si="0"/>
        <v>-28.5535391223802</v>
      </c>
      <c r="V16" s="33">
        <f t="shared" si="1"/>
        <v>-5.457594800419441</v>
      </c>
    </row>
    <row r="17" spans="1:22" ht="15">
      <c r="A17" s="43" t="s">
        <v>9</v>
      </c>
      <c r="B17" s="40" t="s">
        <v>42</v>
      </c>
      <c r="C17" s="40" t="s">
        <v>39</v>
      </c>
      <c r="D17" s="40" t="s">
        <v>76</v>
      </c>
      <c r="E17" s="40" t="s">
        <v>77</v>
      </c>
      <c r="F17" s="40" t="s">
        <v>69</v>
      </c>
      <c r="G17" s="40" t="s">
        <v>70</v>
      </c>
      <c r="H17" s="44" t="s">
        <v>70</v>
      </c>
      <c r="I17" s="45">
        <v>27.657713</v>
      </c>
      <c r="J17" s="41">
        <v>5.671497</v>
      </c>
      <c r="K17" s="42">
        <v>33.32921</v>
      </c>
      <c r="L17" s="41">
        <v>379.107092</v>
      </c>
      <c r="M17" s="41">
        <v>55.190318</v>
      </c>
      <c r="N17" s="46">
        <v>434.29741</v>
      </c>
      <c r="O17" s="45">
        <v>19.483</v>
      </c>
      <c r="P17" s="41">
        <v>11.263195</v>
      </c>
      <c r="Q17" s="42">
        <v>30.746195</v>
      </c>
      <c r="R17" s="41">
        <v>212.239417</v>
      </c>
      <c r="S17" s="41">
        <v>122.931001</v>
      </c>
      <c r="T17" s="46">
        <v>335.170418</v>
      </c>
      <c r="U17" s="27">
        <f t="shared" si="0"/>
        <v>8.401088329791717</v>
      </c>
      <c r="V17" s="33">
        <f t="shared" si="1"/>
        <v>29.57510170244202</v>
      </c>
    </row>
    <row r="18" spans="1:22" ht="15">
      <c r="A18" s="43" t="s">
        <v>9</v>
      </c>
      <c r="B18" s="40" t="s">
        <v>42</v>
      </c>
      <c r="C18" s="40" t="s">
        <v>39</v>
      </c>
      <c r="D18" s="40" t="s">
        <v>79</v>
      </c>
      <c r="E18" s="40" t="s">
        <v>80</v>
      </c>
      <c r="F18" s="40" t="s">
        <v>81</v>
      </c>
      <c r="G18" s="40" t="s">
        <v>81</v>
      </c>
      <c r="H18" s="44" t="s">
        <v>82</v>
      </c>
      <c r="I18" s="45">
        <v>150.934784</v>
      </c>
      <c r="J18" s="41">
        <v>134.188197</v>
      </c>
      <c r="K18" s="42">
        <v>285.122981</v>
      </c>
      <c r="L18" s="41">
        <v>1896.108052</v>
      </c>
      <c r="M18" s="41">
        <v>1285.152245</v>
      </c>
      <c r="N18" s="46">
        <v>3181.260297</v>
      </c>
      <c r="O18" s="45">
        <v>161.224882</v>
      </c>
      <c r="P18" s="41">
        <v>116.234489</v>
      </c>
      <c r="Q18" s="42">
        <v>277.459371</v>
      </c>
      <c r="R18" s="41">
        <v>1662.059989</v>
      </c>
      <c r="S18" s="41">
        <v>1246.198187</v>
      </c>
      <c r="T18" s="46">
        <v>2908.258176</v>
      </c>
      <c r="U18" s="27">
        <f t="shared" si="0"/>
        <v>2.7620656575336966</v>
      </c>
      <c r="V18" s="33">
        <f t="shared" si="1"/>
        <v>9.387134995541736</v>
      </c>
    </row>
    <row r="19" spans="1:22" ht="15">
      <c r="A19" s="43" t="s">
        <v>9</v>
      </c>
      <c r="B19" s="40" t="s">
        <v>42</v>
      </c>
      <c r="C19" s="40" t="s">
        <v>39</v>
      </c>
      <c r="D19" s="40" t="s">
        <v>83</v>
      </c>
      <c r="E19" s="40" t="s">
        <v>84</v>
      </c>
      <c r="F19" s="40" t="s">
        <v>69</v>
      </c>
      <c r="G19" s="40" t="s">
        <v>70</v>
      </c>
      <c r="H19" s="44" t="s">
        <v>70</v>
      </c>
      <c r="I19" s="45">
        <v>224.350224</v>
      </c>
      <c r="J19" s="41">
        <v>0</v>
      </c>
      <c r="K19" s="42">
        <v>224.350224</v>
      </c>
      <c r="L19" s="41">
        <v>3212.880947</v>
      </c>
      <c r="M19" s="41">
        <v>0</v>
      </c>
      <c r="N19" s="46">
        <v>3212.880947</v>
      </c>
      <c r="O19" s="45">
        <v>348.524937</v>
      </c>
      <c r="P19" s="41">
        <v>0</v>
      </c>
      <c r="Q19" s="42">
        <v>348.524937</v>
      </c>
      <c r="R19" s="41">
        <v>3599.491566</v>
      </c>
      <c r="S19" s="41">
        <v>0</v>
      </c>
      <c r="T19" s="46">
        <v>3599.491566</v>
      </c>
      <c r="U19" s="27">
        <f t="shared" si="0"/>
        <v>-35.6286451319264</v>
      </c>
      <c r="V19" s="33">
        <f t="shared" si="1"/>
        <v>-10.740700788184599</v>
      </c>
    </row>
    <row r="20" spans="1:22" ht="15">
      <c r="A20" s="43" t="s">
        <v>9</v>
      </c>
      <c r="B20" s="40" t="s">
        <v>42</v>
      </c>
      <c r="C20" s="40" t="s">
        <v>39</v>
      </c>
      <c r="D20" s="40" t="s">
        <v>85</v>
      </c>
      <c r="E20" s="40" t="s">
        <v>86</v>
      </c>
      <c r="F20" s="40" t="s">
        <v>46</v>
      </c>
      <c r="G20" s="40" t="s">
        <v>87</v>
      </c>
      <c r="H20" s="44" t="s">
        <v>88</v>
      </c>
      <c r="I20" s="45">
        <v>24.09314</v>
      </c>
      <c r="J20" s="41">
        <v>4.169118</v>
      </c>
      <c r="K20" s="42">
        <v>28.262258</v>
      </c>
      <c r="L20" s="41">
        <v>271.635149</v>
      </c>
      <c r="M20" s="41">
        <v>45.344745</v>
      </c>
      <c r="N20" s="46">
        <v>316.979894</v>
      </c>
      <c r="O20" s="45">
        <v>12.66276</v>
      </c>
      <c r="P20" s="41">
        <v>2.745519</v>
      </c>
      <c r="Q20" s="42">
        <v>15.408279</v>
      </c>
      <c r="R20" s="41">
        <v>381.598802</v>
      </c>
      <c r="S20" s="41">
        <v>54.247695</v>
      </c>
      <c r="T20" s="46">
        <v>435.846497</v>
      </c>
      <c r="U20" s="27">
        <f t="shared" si="0"/>
        <v>83.42254835858047</v>
      </c>
      <c r="V20" s="33">
        <f t="shared" si="1"/>
        <v>-27.272584228203623</v>
      </c>
    </row>
    <row r="21" spans="1:22" ht="15">
      <c r="A21" s="43" t="s">
        <v>9</v>
      </c>
      <c r="B21" s="40" t="s">
        <v>42</v>
      </c>
      <c r="C21" s="40" t="s">
        <v>39</v>
      </c>
      <c r="D21" s="40" t="s">
        <v>85</v>
      </c>
      <c r="E21" s="50" t="s">
        <v>89</v>
      </c>
      <c r="F21" s="40" t="s">
        <v>63</v>
      </c>
      <c r="G21" s="40" t="s">
        <v>63</v>
      </c>
      <c r="H21" s="44" t="s">
        <v>90</v>
      </c>
      <c r="I21" s="45">
        <v>0</v>
      </c>
      <c r="J21" s="41">
        <v>0</v>
      </c>
      <c r="K21" s="42">
        <v>0</v>
      </c>
      <c r="L21" s="41">
        <v>0</v>
      </c>
      <c r="M21" s="41">
        <v>0</v>
      </c>
      <c r="N21" s="46">
        <v>0</v>
      </c>
      <c r="O21" s="45">
        <v>0</v>
      </c>
      <c r="P21" s="41">
        <v>0</v>
      </c>
      <c r="Q21" s="42">
        <v>0</v>
      </c>
      <c r="R21" s="41">
        <v>303.6334</v>
      </c>
      <c r="S21" s="41">
        <v>163.69352</v>
      </c>
      <c r="T21" s="46">
        <v>467.32692</v>
      </c>
      <c r="U21" s="38" t="s">
        <v>29</v>
      </c>
      <c r="V21" s="39" t="s">
        <v>29</v>
      </c>
    </row>
    <row r="22" spans="1:22" ht="15">
      <c r="A22" s="43" t="s">
        <v>9</v>
      </c>
      <c r="B22" s="40" t="s">
        <v>42</v>
      </c>
      <c r="C22" s="40" t="s">
        <v>39</v>
      </c>
      <c r="D22" s="40" t="s">
        <v>91</v>
      </c>
      <c r="E22" s="50" t="s">
        <v>92</v>
      </c>
      <c r="F22" s="40" t="s">
        <v>20</v>
      </c>
      <c r="G22" s="40" t="s">
        <v>93</v>
      </c>
      <c r="H22" s="44" t="s">
        <v>94</v>
      </c>
      <c r="I22" s="45">
        <v>774.467207</v>
      </c>
      <c r="J22" s="41">
        <v>0</v>
      </c>
      <c r="K22" s="42">
        <v>774.467207</v>
      </c>
      <c r="L22" s="41">
        <v>11621.859168</v>
      </c>
      <c r="M22" s="41">
        <v>0</v>
      </c>
      <c r="N22" s="46">
        <v>11621.859168</v>
      </c>
      <c r="O22" s="45">
        <v>1234.555</v>
      </c>
      <c r="P22" s="41">
        <v>0</v>
      </c>
      <c r="Q22" s="42">
        <v>1234.555</v>
      </c>
      <c r="R22" s="41">
        <v>12071.4676</v>
      </c>
      <c r="S22" s="41">
        <v>0</v>
      </c>
      <c r="T22" s="46">
        <v>12071.4676</v>
      </c>
      <c r="U22" s="27">
        <f aca="true" t="shared" si="2" ref="U22:U27">+((K22/Q22)-1)*100</f>
        <v>-37.26750067838209</v>
      </c>
      <c r="V22" s="33">
        <f t="shared" si="1"/>
        <v>-3.724554850314965</v>
      </c>
    </row>
    <row r="23" spans="1:22" ht="15">
      <c r="A23" s="43" t="s">
        <v>9</v>
      </c>
      <c r="B23" s="40" t="s">
        <v>42</v>
      </c>
      <c r="C23" s="40" t="s">
        <v>39</v>
      </c>
      <c r="D23" s="40" t="s">
        <v>91</v>
      </c>
      <c r="E23" s="50" t="s">
        <v>95</v>
      </c>
      <c r="F23" s="40" t="s">
        <v>20</v>
      </c>
      <c r="G23" s="40" t="s">
        <v>93</v>
      </c>
      <c r="H23" s="44" t="s">
        <v>94</v>
      </c>
      <c r="I23" s="45">
        <v>884.667122</v>
      </c>
      <c r="J23" s="41">
        <v>0</v>
      </c>
      <c r="K23" s="42">
        <v>884.667122</v>
      </c>
      <c r="L23" s="41">
        <v>10954.274985</v>
      </c>
      <c r="M23" s="41">
        <v>0</v>
      </c>
      <c r="N23" s="46">
        <v>10954.274985</v>
      </c>
      <c r="O23" s="45">
        <v>694.33</v>
      </c>
      <c r="P23" s="41">
        <v>0</v>
      </c>
      <c r="Q23" s="42">
        <v>694.33</v>
      </c>
      <c r="R23" s="41">
        <v>11082.6124</v>
      </c>
      <c r="S23" s="41">
        <v>0</v>
      </c>
      <c r="T23" s="46">
        <v>11082.6124</v>
      </c>
      <c r="U23" s="27">
        <f t="shared" si="2"/>
        <v>27.413063240822066</v>
      </c>
      <c r="V23" s="33">
        <f t="shared" si="1"/>
        <v>-1.158006888339791</v>
      </c>
    </row>
    <row r="24" spans="1:22" ht="15">
      <c r="A24" s="43" t="s">
        <v>9</v>
      </c>
      <c r="B24" s="40" t="s">
        <v>42</v>
      </c>
      <c r="C24" s="40" t="s">
        <v>39</v>
      </c>
      <c r="D24" s="40" t="s">
        <v>96</v>
      </c>
      <c r="E24" s="50" t="s">
        <v>268</v>
      </c>
      <c r="F24" s="40" t="s">
        <v>97</v>
      </c>
      <c r="G24" s="40" t="s">
        <v>98</v>
      </c>
      <c r="H24" s="44" t="s">
        <v>99</v>
      </c>
      <c r="I24" s="45">
        <v>2015.72966</v>
      </c>
      <c r="J24" s="41">
        <v>194.73088</v>
      </c>
      <c r="K24" s="42">
        <v>2210.46054</v>
      </c>
      <c r="L24" s="41">
        <v>21292.161929</v>
      </c>
      <c r="M24" s="41">
        <v>1967.053971</v>
      </c>
      <c r="N24" s="46">
        <v>23259.2159</v>
      </c>
      <c r="O24" s="45">
        <v>1521.4485</v>
      </c>
      <c r="P24" s="41">
        <v>152.9007</v>
      </c>
      <c r="Q24" s="42">
        <v>1674.3492</v>
      </c>
      <c r="R24" s="41">
        <v>16731.459171</v>
      </c>
      <c r="S24" s="41">
        <v>1876.00948</v>
      </c>
      <c r="T24" s="46">
        <v>18607.468651</v>
      </c>
      <c r="U24" s="27">
        <f t="shared" si="2"/>
        <v>32.01908777452158</v>
      </c>
      <c r="V24" s="33">
        <f t="shared" si="1"/>
        <v>24.999355561187553</v>
      </c>
    </row>
    <row r="25" spans="1:22" ht="15">
      <c r="A25" s="43" t="s">
        <v>9</v>
      </c>
      <c r="B25" s="40" t="s">
        <v>42</v>
      </c>
      <c r="C25" s="40" t="s">
        <v>39</v>
      </c>
      <c r="D25" s="40" t="s">
        <v>96</v>
      </c>
      <c r="E25" s="50" t="s">
        <v>261</v>
      </c>
      <c r="F25" s="40" t="s">
        <v>81</v>
      </c>
      <c r="G25" s="40" t="s">
        <v>81</v>
      </c>
      <c r="H25" s="44" t="s">
        <v>100</v>
      </c>
      <c r="I25" s="45">
        <v>191.688</v>
      </c>
      <c r="J25" s="41">
        <v>96.5562</v>
      </c>
      <c r="K25" s="42">
        <v>288.2442</v>
      </c>
      <c r="L25" s="41">
        <v>2666.029437</v>
      </c>
      <c r="M25" s="41">
        <v>1032.267445</v>
      </c>
      <c r="N25" s="46">
        <v>3698.296882</v>
      </c>
      <c r="O25" s="45">
        <v>190.7165</v>
      </c>
      <c r="P25" s="41">
        <v>87.5224</v>
      </c>
      <c r="Q25" s="42">
        <v>278.2389</v>
      </c>
      <c r="R25" s="41">
        <v>2619.614122</v>
      </c>
      <c r="S25" s="41">
        <v>1098.106239</v>
      </c>
      <c r="T25" s="46">
        <v>3717.720361</v>
      </c>
      <c r="U25" s="27">
        <f t="shared" si="2"/>
        <v>3.595938598089621</v>
      </c>
      <c r="V25" s="33">
        <f t="shared" si="1"/>
        <v>-0.5224566969522004</v>
      </c>
    </row>
    <row r="26" spans="1:22" ht="15">
      <c r="A26" s="43" t="s">
        <v>9</v>
      </c>
      <c r="B26" s="40" t="s">
        <v>42</v>
      </c>
      <c r="C26" s="40" t="s">
        <v>39</v>
      </c>
      <c r="D26" s="40" t="s">
        <v>101</v>
      </c>
      <c r="E26" s="50" t="s">
        <v>269</v>
      </c>
      <c r="F26" s="40" t="s">
        <v>51</v>
      </c>
      <c r="G26" s="40" t="s">
        <v>102</v>
      </c>
      <c r="H26" s="44" t="s">
        <v>103</v>
      </c>
      <c r="I26" s="45">
        <v>201.684</v>
      </c>
      <c r="J26" s="41">
        <v>57.73354</v>
      </c>
      <c r="K26" s="42">
        <v>259.41754</v>
      </c>
      <c r="L26" s="41">
        <v>2903.07928</v>
      </c>
      <c r="M26" s="41">
        <v>824.39793</v>
      </c>
      <c r="N26" s="46">
        <v>3727.47721</v>
      </c>
      <c r="O26" s="45">
        <v>207.76183</v>
      </c>
      <c r="P26" s="41">
        <v>92.83073</v>
      </c>
      <c r="Q26" s="42">
        <v>300.59256</v>
      </c>
      <c r="R26" s="41">
        <v>2585.3061</v>
      </c>
      <c r="S26" s="41">
        <v>988.84108</v>
      </c>
      <c r="T26" s="46">
        <v>3574.14718</v>
      </c>
      <c r="U26" s="27">
        <f t="shared" si="2"/>
        <v>-13.697950474888676</v>
      </c>
      <c r="V26" s="33">
        <f t="shared" si="1"/>
        <v>4.289975266211621</v>
      </c>
    </row>
    <row r="27" spans="1:22" ht="15">
      <c r="A27" s="43" t="s">
        <v>9</v>
      </c>
      <c r="B27" s="40" t="s">
        <v>42</v>
      </c>
      <c r="C27" s="40" t="s">
        <v>39</v>
      </c>
      <c r="D27" s="40" t="s">
        <v>104</v>
      </c>
      <c r="E27" s="40" t="s">
        <v>105</v>
      </c>
      <c r="F27" s="40" t="s">
        <v>20</v>
      </c>
      <c r="G27" s="40" t="s">
        <v>106</v>
      </c>
      <c r="H27" s="44" t="s">
        <v>107</v>
      </c>
      <c r="I27" s="45">
        <v>17.877067</v>
      </c>
      <c r="J27" s="41">
        <v>20.005179</v>
      </c>
      <c r="K27" s="42">
        <v>37.882246</v>
      </c>
      <c r="L27" s="41">
        <v>68.3442</v>
      </c>
      <c r="M27" s="41">
        <v>184.499233</v>
      </c>
      <c r="N27" s="46">
        <v>252.843433</v>
      </c>
      <c r="O27" s="45">
        <v>0</v>
      </c>
      <c r="P27" s="41">
        <v>28.132049</v>
      </c>
      <c r="Q27" s="42">
        <v>28.132049</v>
      </c>
      <c r="R27" s="41">
        <v>0</v>
      </c>
      <c r="S27" s="41">
        <v>149.287459</v>
      </c>
      <c r="T27" s="46">
        <v>149.287459</v>
      </c>
      <c r="U27" s="27">
        <f t="shared" si="2"/>
        <v>34.65868056749084</v>
      </c>
      <c r="V27" s="33">
        <f t="shared" si="1"/>
        <v>69.36682739037042</v>
      </c>
    </row>
    <row r="28" spans="1:22" ht="15">
      <c r="A28" s="43" t="s">
        <v>9</v>
      </c>
      <c r="B28" s="40" t="s">
        <v>42</v>
      </c>
      <c r="C28" s="40" t="s">
        <v>39</v>
      </c>
      <c r="D28" s="40" t="s">
        <v>108</v>
      </c>
      <c r="E28" s="40" t="s">
        <v>109</v>
      </c>
      <c r="F28" s="40" t="s">
        <v>110</v>
      </c>
      <c r="G28" s="40" t="s">
        <v>111</v>
      </c>
      <c r="H28" s="44" t="s">
        <v>111</v>
      </c>
      <c r="I28" s="45">
        <v>35.316307</v>
      </c>
      <c r="J28" s="41">
        <v>0</v>
      </c>
      <c r="K28" s="42">
        <v>35.316307</v>
      </c>
      <c r="L28" s="41">
        <v>117.394773</v>
      </c>
      <c r="M28" s="41">
        <v>0</v>
      </c>
      <c r="N28" s="46">
        <v>117.394773</v>
      </c>
      <c r="O28" s="45">
        <v>0</v>
      </c>
      <c r="P28" s="41">
        <v>0</v>
      </c>
      <c r="Q28" s="42">
        <v>0</v>
      </c>
      <c r="R28" s="41">
        <v>0</v>
      </c>
      <c r="S28" s="41">
        <v>0</v>
      </c>
      <c r="T28" s="46">
        <v>0</v>
      </c>
      <c r="U28" s="38" t="s">
        <v>29</v>
      </c>
      <c r="V28" s="39" t="s">
        <v>29</v>
      </c>
    </row>
    <row r="29" spans="1:22" ht="15">
      <c r="A29" s="43" t="s">
        <v>9</v>
      </c>
      <c r="B29" s="40" t="s">
        <v>66</v>
      </c>
      <c r="C29" s="40" t="s">
        <v>39</v>
      </c>
      <c r="D29" s="40" t="s">
        <v>108</v>
      </c>
      <c r="E29" s="40" t="s">
        <v>109</v>
      </c>
      <c r="F29" s="40" t="s">
        <v>110</v>
      </c>
      <c r="G29" s="40" t="s">
        <v>111</v>
      </c>
      <c r="H29" s="44" t="s">
        <v>111</v>
      </c>
      <c r="I29" s="45">
        <v>0</v>
      </c>
      <c r="J29" s="41">
        <v>0</v>
      </c>
      <c r="K29" s="42">
        <v>0</v>
      </c>
      <c r="L29" s="41">
        <v>7.851012</v>
      </c>
      <c r="M29" s="41">
        <v>0</v>
      </c>
      <c r="N29" s="46">
        <v>7.851012</v>
      </c>
      <c r="O29" s="45">
        <v>0</v>
      </c>
      <c r="P29" s="41">
        <v>0</v>
      </c>
      <c r="Q29" s="42">
        <v>0</v>
      </c>
      <c r="R29" s="41">
        <v>0</v>
      </c>
      <c r="S29" s="41">
        <v>0</v>
      </c>
      <c r="T29" s="46">
        <v>0</v>
      </c>
      <c r="U29" s="38" t="s">
        <v>29</v>
      </c>
      <c r="V29" s="39" t="s">
        <v>29</v>
      </c>
    </row>
    <row r="30" spans="1:22" ht="15">
      <c r="A30" s="43" t="s">
        <v>9</v>
      </c>
      <c r="B30" s="40" t="s">
        <v>42</v>
      </c>
      <c r="C30" s="40" t="s">
        <v>39</v>
      </c>
      <c r="D30" s="40" t="s">
        <v>112</v>
      </c>
      <c r="E30" s="40" t="s">
        <v>113</v>
      </c>
      <c r="F30" s="40" t="s">
        <v>20</v>
      </c>
      <c r="G30" s="40" t="s">
        <v>114</v>
      </c>
      <c r="H30" s="44" t="s">
        <v>115</v>
      </c>
      <c r="I30" s="45">
        <v>26.82342</v>
      </c>
      <c r="J30" s="41">
        <v>11.878192</v>
      </c>
      <c r="K30" s="42">
        <v>38.701612</v>
      </c>
      <c r="L30" s="41">
        <v>206.371375</v>
      </c>
      <c r="M30" s="41">
        <v>143.762884</v>
      </c>
      <c r="N30" s="46">
        <v>350.134259</v>
      </c>
      <c r="O30" s="45">
        <v>12.319504</v>
      </c>
      <c r="P30" s="41">
        <v>22.938552</v>
      </c>
      <c r="Q30" s="42">
        <v>35.258056</v>
      </c>
      <c r="R30" s="41">
        <v>425.681729</v>
      </c>
      <c r="S30" s="41">
        <v>261.881816</v>
      </c>
      <c r="T30" s="46">
        <v>687.563545</v>
      </c>
      <c r="U30" s="27">
        <f>+((K30/Q30)-1)*100</f>
        <v>9.766721114743238</v>
      </c>
      <c r="V30" s="33">
        <f t="shared" si="1"/>
        <v>-49.076087360041754</v>
      </c>
    </row>
    <row r="31" spans="1:22" ht="15">
      <c r="A31" s="43" t="s">
        <v>9</v>
      </c>
      <c r="B31" s="40" t="s">
        <v>42</v>
      </c>
      <c r="C31" s="40" t="s">
        <v>39</v>
      </c>
      <c r="D31" s="40" t="s">
        <v>116</v>
      </c>
      <c r="E31" s="50" t="s">
        <v>122</v>
      </c>
      <c r="F31" s="40" t="s">
        <v>46</v>
      </c>
      <c r="G31" s="40" t="s">
        <v>118</v>
      </c>
      <c r="H31" s="44" t="s">
        <v>121</v>
      </c>
      <c r="I31" s="45">
        <v>48.3056</v>
      </c>
      <c r="J31" s="41">
        <v>89.2933</v>
      </c>
      <c r="K31" s="42">
        <v>137.5989</v>
      </c>
      <c r="L31" s="41">
        <v>796.8905</v>
      </c>
      <c r="M31" s="41">
        <v>1059.0618</v>
      </c>
      <c r="N31" s="46">
        <v>1855.9523</v>
      </c>
      <c r="O31" s="45">
        <v>66.9604</v>
      </c>
      <c r="P31" s="41">
        <v>91.3329</v>
      </c>
      <c r="Q31" s="42">
        <v>158.2933</v>
      </c>
      <c r="R31" s="41">
        <v>1148.8996</v>
      </c>
      <c r="S31" s="41">
        <v>1184.0906</v>
      </c>
      <c r="T31" s="46">
        <v>2332.9902</v>
      </c>
      <c r="U31" s="27">
        <f>+((K31/Q31)-1)*100</f>
        <v>-13.073452887772252</v>
      </c>
      <c r="V31" s="33">
        <f t="shared" si="1"/>
        <v>-20.44748837779088</v>
      </c>
    </row>
    <row r="32" spans="1:22" ht="15">
      <c r="A32" s="43" t="s">
        <v>9</v>
      </c>
      <c r="B32" s="40" t="s">
        <v>42</v>
      </c>
      <c r="C32" s="40" t="s">
        <v>39</v>
      </c>
      <c r="D32" s="40" t="s">
        <v>116</v>
      </c>
      <c r="E32" s="40" t="s">
        <v>117</v>
      </c>
      <c r="F32" s="40" t="s">
        <v>46</v>
      </c>
      <c r="G32" s="40" t="s">
        <v>118</v>
      </c>
      <c r="H32" s="44" t="s">
        <v>119</v>
      </c>
      <c r="I32" s="45">
        <v>13.1936</v>
      </c>
      <c r="J32" s="41">
        <v>52.5503</v>
      </c>
      <c r="K32" s="42">
        <v>65.7439</v>
      </c>
      <c r="L32" s="41">
        <v>159.0139</v>
      </c>
      <c r="M32" s="41">
        <v>503.9107</v>
      </c>
      <c r="N32" s="46">
        <v>662.9246</v>
      </c>
      <c r="O32" s="45">
        <v>4.9296</v>
      </c>
      <c r="P32" s="41">
        <v>37.9394</v>
      </c>
      <c r="Q32" s="42">
        <v>42.869</v>
      </c>
      <c r="R32" s="41">
        <v>152.7727</v>
      </c>
      <c r="S32" s="41">
        <v>471.6134</v>
      </c>
      <c r="T32" s="46">
        <v>624.3861</v>
      </c>
      <c r="U32" s="27">
        <f>+((K32/Q32)-1)*100</f>
        <v>53.36000373230072</v>
      </c>
      <c r="V32" s="33">
        <f t="shared" si="1"/>
        <v>6.172222603930488</v>
      </c>
    </row>
    <row r="33" spans="1:22" ht="15">
      <c r="A33" s="43" t="s">
        <v>9</v>
      </c>
      <c r="B33" s="40" t="s">
        <v>42</v>
      </c>
      <c r="C33" s="40" t="s">
        <v>39</v>
      </c>
      <c r="D33" s="40" t="s">
        <v>116</v>
      </c>
      <c r="E33" s="40" t="s">
        <v>120</v>
      </c>
      <c r="F33" s="40" t="s">
        <v>46</v>
      </c>
      <c r="G33" s="40" t="s">
        <v>118</v>
      </c>
      <c r="H33" s="44" t="s">
        <v>121</v>
      </c>
      <c r="I33" s="45">
        <v>0.8512</v>
      </c>
      <c r="J33" s="41">
        <v>1.4408</v>
      </c>
      <c r="K33" s="42">
        <v>2.292</v>
      </c>
      <c r="L33" s="41">
        <v>33.1762</v>
      </c>
      <c r="M33" s="41">
        <v>47.4653</v>
      </c>
      <c r="N33" s="46">
        <v>80.6415</v>
      </c>
      <c r="O33" s="45">
        <v>3.4918</v>
      </c>
      <c r="P33" s="41">
        <v>4.8155</v>
      </c>
      <c r="Q33" s="42">
        <v>8.3073</v>
      </c>
      <c r="R33" s="41">
        <v>81.4189</v>
      </c>
      <c r="S33" s="41">
        <v>78.2584</v>
      </c>
      <c r="T33" s="46">
        <v>159.6773</v>
      </c>
      <c r="U33" s="27">
        <f>+((K33/Q33)-1)*100</f>
        <v>-72.40980824094471</v>
      </c>
      <c r="V33" s="33">
        <f t="shared" si="1"/>
        <v>-49.497204674678244</v>
      </c>
    </row>
    <row r="34" spans="1:23" s="6" customFormat="1" ht="15">
      <c r="A34" s="43" t="s">
        <v>9</v>
      </c>
      <c r="B34" s="40" t="s">
        <v>42</v>
      </c>
      <c r="C34" s="40" t="s">
        <v>39</v>
      </c>
      <c r="D34" s="40" t="s">
        <v>123</v>
      </c>
      <c r="E34" s="50" t="s">
        <v>130</v>
      </c>
      <c r="F34" s="40" t="s">
        <v>125</v>
      </c>
      <c r="G34" s="40" t="s">
        <v>126</v>
      </c>
      <c r="H34" s="44" t="s">
        <v>129</v>
      </c>
      <c r="I34" s="45">
        <v>209.72078</v>
      </c>
      <c r="J34" s="41">
        <v>0</v>
      </c>
      <c r="K34" s="42">
        <v>209.72078</v>
      </c>
      <c r="L34" s="41">
        <v>1494.974445</v>
      </c>
      <c r="M34" s="41">
        <v>0</v>
      </c>
      <c r="N34" s="46">
        <v>1494.974445</v>
      </c>
      <c r="O34" s="45">
        <v>0</v>
      </c>
      <c r="P34" s="41">
        <v>0</v>
      </c>
      <c r="Q34" s="42">
        <v>0</v>
      </c>
      <c r="R34" s="41">
        <v>0</v>
      </c>
      <c r="S34" s="41">
        <v>0</v>
      </c>
      <c r="T34" s="46">
        <v>0</v>
      </c>
      <c r="U34" s="38" t="s">
        <v>29</v>
      </c>
      <c r="V34" s="39" t="s">
        <v>29</v>
      </c>
      <c r="W34" s="1"/>
    </row>
    <row r="35" spans="1:22" ht="15">
      <c r="A35" s="43" t="s">
        <v>9</v>
      </c>
      <c r="B35" s="40" t="s">
        <v>42</v>
      </c>
      <c r="C35" s="40" t="s">
        <v>39</v>
      </c>
      <c r="D35" s="40" t="s">
        <v>123</v>
      </c>
      <c r="E35" s="50" t="s">
        <v>128</v>
      </c>
      <c r="F35" s="40" t="s">
        <v>125</v>
      </c>
      <c r="G35" s="40" t="s">
        <v>126</v>
      </c>
      <c r="H35" s="44" t="s">
        <v>129</v>
      </c>
      <c r="I35" s="45">
        <v>0</v>
      </c>
      <c r="J35" s="41">
        <v>0</v>
      </c>
      <c r="K35" s="42">
        <v>0</v>
      </c>
      <c r="L35" s="41">
        <v>566.610737</v>
      </c>
      <c r="M35" s="41">
        <v>0</v>
      </c>
      <c r="N35" s="46">
        <v>566.610737</v>
      </c>
      <c r="O35" s="45">
        <v>0</v>
      </c>
      <c r="P35" s="41">
        <v>0</v>
      </c>
      <c r="Q35" s="42">
        <v>0</v>
      </c>
      <c r="R35" s="41">
        <v>0</v>
      </c>
      <c r="S35" s="41">
        <v>0</v>
      </c>
      <c r="T35" s="46">
        <v>0</v>
      </c>
      <c r="U35" s="38" t="s">
        <v>29</v>
      </c>
      <c r="V35" s="39" t="s">
        <v>29</v>
      </c>
    </row>
    <row r="36" spans="1:22" ht="15">
      <c r="A36" s="43" t="s">
        <v>9</v>
      </c>
      <c r="B36" s="40" t="s">
        <v>42</v>
      </c>
      <c r="C36" s="40" t="s">
        <v>39</v>
      </c>
      <c r="D36" s="40" t="s">
        <v>123</v>
      </c>
      <c r="E36" s="50" t="s">
        <v>124</v>
      </c>
      <c r="F36" s="40" t="s">
        <v>125</v>
      </c>
      <c r="G36" s="40" t="s">
        <v>126</v>
      </c>
      <c r="H36" s="44" t="s">
        <v>127</v>
      </c>
      <c r="I36" s="45">
        <v>0</v>
      </c>
      <c r="J36" s="41">
        <v>0</v>
      </c>
      <c r="K36" s="42">
        <v>0</v>
      </c>
      <c r="L36" s="41">
        <v>0</v>
      </c>
      <c r="M36" s="41">
        <v>0</v>
      </c>
      <c r="N36" s="46">
        <v>0</v>
      </c>
      <c r="O36" s="45">
        <v>0</v>
      </c>
      <c r="P36" s="41">
        <v>0</v>
      </c>
      <c r="Q36" s="42">
        <v>0</v>
      </c>
      <c r="R36" s="41">
        <v>21.0528</v>
      </c>
      <c r="S36" s="41">
        <v>0</v>
      </c>
      <c r="T36" s="46">
        <v>21.0528</v>
      </c>
      <c r="U36" s="38" t="s">
        <v>29</v>
      </c>
      <c r="V36" s="39" t="s">
        <v>29</v>
      </c>
    </row>
    <row r="37" spans="1:22" ht="15">
      <c r="A37" s="43" t="s">
        <v>9</v>
      </c>
      <c r="B37" s="40" t="s">
        <v>42</v>
      </c>
      <c r="C37" s="40" t="s">
        <v>39</v>
      </c>
      <c r="D37" s="40" t="s">
        <v>131</v>
      </c>
      <c r="E37" s="50" t="s">
        <v>270</v>
      </c>
      <c r="F37" s="40" t="s">
        <v>63</v>
      </c>
      <c r="G37" s="40" t="s">
        <v>132</v>
      </c>
      <c r="H37" s="44" t="s">
        <v>133</v>
      </c>
      <c r="I37" s="45">
        <v>1838.398294</v>
      </c>
      <c r="J37" s="41">
        <v>0</v>
      </c>
      <c r="K37" s="42">
        <v>1838.398294</v>
      </c>
      <c r="L37" s="41">
        <v>20313.315421</v>
      </c>
      <c r="M37" s="41">
        <v>0</v>
      </c>
      <c r="N37" s="46">
        <v>20313.315421</v>
      </c>
      <c r="O37" s="45">
        <v>1586.394708</v>
      </c>
      <c r="P37" s="41">
        <v>0</v>
      </c>
      <c r="Q37" s="42">
        <v>1586.394708</v>
      </c>
      <c r="R37" s="41">
        <v>19667.632038</v>
      </c>
      <c r="S37" s="41">
        <v>0</v>
      </c>
      <c r="T37" s="46">
        <v>19667.632038</v>
      </c>
      <c r="U37" s="27">
        <f>+((K37/Q37)-1)*100</f>
        <v>15.885301730343393</v>
      </c>
      <c r="V37" s="33">
        <f t="shared" si="1"/>
        <v>3.2829746954410544</v>
      </c>
    </row>
    <row r="38" spans="1:22" ht="15">
      <c r="A38" s="43" t="s">
        <v>9</v>
      </c>
      <c r="B38" s="40" t="s">
        <v>42</v>
      </c>
      <c r="C38" s="40" t="s">
        <v>39</v>
      </c>
      <c r="D38" s="40" t="s">
        <v>134</v>
      </c>
      <c r="E38" s="40" t="s">
        <v>135</v>
      </c>
      <c r="F38" s="40" t="s">
        <v>81</v>
      </c>
      <c r="G38" s="40" t="s">
        <v>81</v>
      </c>
      <c r="H38" s="44" t="s">
        <v>136</v>
      </c>
      <c r="I38" s="45">
        <v>0</v>
      </c>
      <c r="J38" s="41">
        <v>52.64395</v>
      </c>
      <c r="K38" s="42">
        <v>52.64395</v>
      </c>
      <c r="L38" s="41">
        <v>0</v>
      </c>
      <c r="M38" s="41">
        <v>264.516702</v>
      </c>
      <c r="N38" s="46">
        <v>264.516702</v>
      </c>
      <c r="O38" s="45">
        <v>0</v>
      </c>
      <c r="P38" s="41">
        <v>0</v>
      </c>
      <c r="Q38" s="42">
        <v>0</v>
      </c>
      <c r="R38" s="41">
        <v>0</v>
      </c>
      <c r="S38" s="41">
        <v>0</v>
      </c>
      <c r="T38" s="46">
        <v>0</v>
      </c>
      <c r="U38" s="38" t="s">
        <v>29</v>
      </c>
      <c r="V38" s="39" t="s">
        <v>29</v>
      </c>
    </row>
    <row r="39" spans="1:22" ht="15">
      <c r="A39" s="43" t="s">
        <v>9</v>
      </c>
      <c r="B39" s="40" t="s">
        <v>66</v>
      </c>
      <c r="C39" s="40" t="s">
        <v>39</v>
      </c>
      <c r="D39" s="40" t="s">
        <v>134</v>
      </c>
      <c r="E39" s="40" t="s">
        <v>135</v>
      </c>
      <c r="F39" s="40" t="s">
        <v>81</v>
      </c>
      <c r="G39" s="40" t="s">
        <v>81</v>
      </c>
      <c r="H39" s="44" t="s">
        <v>136</v>
      </c>
      <c r="I39" s="45">
        <v>32.025143</v>
      </c>
      <c r="J39" s="41">
        <v>0</v>
      </c>
      <c r="K39" s="42">
        <v>32.025143</v>
      </c>
      <c r="L39" s="41">
        <v>32.025143</v>
      </c>
      <c r="M39" s="41">
        <v>0</v>
      </c>
      <c r="N39" s="46">
        <v>32.025143</v>
      </c>
      <c r="O39" s="45">
        <v>0</v>
      </c>
      <c r="P39" s="41">
        <v>0</v>
      </c>
      <c r="Q39" s="42">
        <v>0</v>
      </c>
      <c r="R39" s="41">
        <v>0</v>
      </c>
      <c r="S39" s="41">
        <v>0</v>
      </c>
      <c r="T39" s="46">
        <v>0</v>
      </c>
      <c r="U39" s="38" t="s">
        <v>29</v>
      </c>
      <c r="V39" s="39" t="s">
        <v>29</v>
      </c>
    </row>
    <row r="40" spans="1:22" ht="15">
      <c r="A40" s="43" t="s">
        <v>9</v>
      </c>
      <c r="B40" s="40" t="s">
        <v>42</v>
      </c>
      <c r="C40" s="40" t="s">
        <v>39</v>
      </c>
      <c r="D40" s="40" t="s">
        <v>137</v>
      </c>
      <c r="E40" s="40" t="s">
        <v>140</v>
      </c>
      <c r="F40" s="40" t="s">
        <v>81</v>
      </c>
      <c r="G40" s="40" t="s">
        <v>81</v>
      </c>
      <c r="H40" s="44" t="s">
        <v>139</v>
      </c>
      <c r="I40" s="45">
        <v>81.5591</v>
      </c>
      <c r="J40" s="41">
        <v>103.6317</v>
      </c>
      <c r="K40" s="42">
        <v>185.1908</v>
      </c>
      <c r="L40" s="41">
        <v>1015.01699</v>
      </c>
      <c r="M40" s="41">
        <v>1035.03828</v>
      </c>
      <c r="N40" s="46">
        <v>2050.05527</v>
      </c>
      <c r="O40" s="45">
        <v>27.158205</v>
      </c>
      <c r="P40" s="41">
        <v>23.148961</v>
      </c>
      <c r="Q40" s="42">
        <v>50.307165</v>
      </c>
      <c r="R40" s="41">
        <v>509.910669</v>
      </c>
      <c r="S40" s="41">
        <v>623.38468</v>
      </c>
      <c r="T40" s="46">
        <v>1133.295349</v>
      </c>
      <c r="U40" s="38" t="s">
        <v>29</v>
      </c>
      <c r="V40" s="33">
        <f t="shared" si="1"/>
        <v>80.89329245098666</v>
      </c>
    </row>
    <row r="41" spans="1:22" ht="15">
      <c r="A41" s="43" t="s">
        <v>9</v>
      </c>
      <c r="B41" s="40" t="s">
        <v>42</v>
      </c>
      <c r="C41" s="40" t="s">
        <v>39</v>
      </c>
      <c r="D41" s="40" t="s">
        <v>137</v>
      </c>
      <c r="E41" s="40" t="s">
        <v>255</v>
      </c>
      <c r="F41" s="40" t="s">
        <v>81</v>
      </c>
      <c r="G41" s="40" t="s">
        <v>81</v>
      </c>
      <c r="H41" s="44" t="s">
        <v>139</v>
      </c>
      <c r="I41" s="45">
        <v>0</v>
      </c>
      <c r="J41" s="41">
        <v>0</v>
      </c>
      <c r="K41" s="42">
        <v>0</v>
      </c>
      <c r="L41" s="41">
        <v>0</v>
      </c>
      <c r="M41" s="41">
        <v>0</v>
      </c>
      <c r="N41" s="46">
        <v>0</v>
      </c>
      <c r="O41" s="45">
        <v>19.601549</v>
      </c>
      <c r="P41" s="41">
        <v>28.445939</v>
      </c>
      <c r="Q41" s="42">
        <v>48.047488</v>
      </c>
      <c r="R41" s="41">
        <v>119.247066</v>
      </c>
      <c r="S41" s="41">
        <v>135.009031</v>
      </c>
      <c r="T41" s="46">
        <v>254.256098</v>
      </c>
      <c r="U41" s="38" t="s">
        <v>29</v>
      </c>
      <c r="V41" s="39" t="s">
        <v>29</v>
      </c>
    </row>
    <row r="42" spans="1:22" ht="15">
      <c r="A42" s="43" t="s">
        <v>9</v>
      </c>
      <c r="B42" s="40" t="s">
        <v>42</v>
      </c>
      <c r="C42" s="40" t="s">
        <v>39</v>
      </c>
      <c r="D42" s="40" t="s">
        <v>137</v>
      </c>
      <c r="E42" s="40" t="s">
        <v>138</v>
      </c>
      <c r="F42" s="40" t="s">
        <v>81</v>
      </c>
      <c r="G42" s="40" t="s">
        <v>81</v>
      </c>
      <c r="H42" s="44" t="s">
        <v>139</v>
      </c>
      <c r="I42" s="45">
        <v>0</v>
      </c>
      <c r="J42" s="41">
        <v>0</v>
      </c>
      <c r="K42" s="42">
        <v>0</v>
      </c>
      <c r="L42" s="41">
        <v>0</v>
      </c>
      <c r="M42" s="41">
        <v>0</v>
      </c>
      <c r="N42" s="46">
        <v>0</v>
      </c>
      <c r="O42" s="45">
        <v>8.80515</v>
      </c>
      <c r="P42" s="41">
        <v>6.035715</v>
      </c>
      <c r="Q42" s="42">
        <v>14.840865</v>
      </c>
      <c r="R42" s="41">
        <v>76.674855</v>
      </c>
      <c r="S42" s="41">
        <v>80.329845</v>
      </c>
      <c r="T42" s="46">
        <v>157.0047</v>
      </c>
      <c r="U42" s="38" t="s">
        <v>29</v>
      </c>
      <c r="V42" s="39" t="s">
        <v>29</v>
      </c>
    </row>
    <row r="43" spans="1:22" ht="15">
      <c r="A43" s="43" t="s">
        <v>9</v>
      </c>
      <c r="B43" s="40" t="s">
        <v>42</v>
      </c>
      <c r="C43" s="40" t="s">
        <v>39</v>
      </c>
      <c r="D43" s="40" t="s">
        <v>137</v>
      </c>
      <c r="E43" s="40" t="s">
        <v>141</v>
      </c>
      <c r="F43" s="40" t="s">
        <v>81</v>
      </c>
      <c r="G43" s="40" t="s">
        <v>81</v>
      </c>
      <c r="H43" s="44" t="s">
        <v>139</v>
      </c>
      <c r="I43" s="45">
        <v>0</v>
      </c>
      <c r="J43" s="41">
        <v>0</v>
      </c>
      <c r="K43" s="42">
        <v>0</v>
      </c>
      <c r="L43" s="41">
        <v>0</v>
      </c>
      <c r="M43" s="41">
        <v>0</v>
      </c>
      <c r="N43" s="46">
        <v>0</v>
      </c>
      <c r="O43" s="45">
        <v>23.4905</v>
      </c>
      <c r="P43" s="41">
        <v>22.340375</v>
      </c>
      <c r="Q43" s="42">
        <v>45.830875</v>
      </c>
      <c r="R43" s="41">
        <v>175.667159</v>
      </c>
      <c r="S43" s="41">
        <v>289.747395</v>
      </c>
      <c r="T43" s="46">
        <v>465.414553</v>
      </c>
      <c r="U43" s="38" t="s">
        <v>29</v>
      </c>
      <c r="V43" s="39" t="s">
        <v>29</v>
      </c>
    </row>
    <row r="44" spans="1:22" ht="15">
      <c r="A44" s="43" t="s">
        <v>9</v>
      </c>
      <c r="B44" s="40" t="s">
        <v>42</v>
      </c>
      <c r="C44" s="40" t="s">
        <v>39</v>
      </c>
      <c r="D44" s="40" t="s">
        <v>137</v>
      </c>
      <c r="E44" s="40" t="s">
        <v>142</v>
      </c>
      <c r="F44" s="40" t="s">
        <v>81</v>
      </c>
      <c r="G44" s="40" t="s">
        <v>81</v>
      </c>
      <c r="H44" s="44" t="s">
        <v>139</v>
      </c>
      <c r="I44" s="45">
        <v>0</v>
      </c>
      <c r="J44" s="41">
        <v>0</v>
      </c>
      <c r="K44" s="42">
        <v>0</v>
      </c>
      <c r="L44" s="41">
        <v>0</v>
      </c>
      <c r="M44" s="41">
        <v>0</v>
      </c>
      <c r="N44" s="46">
        <v>0</v>
      </c>
      <c r="O44" s="45">
        <v>0</v>
      </c>
      <c r="P44" s="41">
        <v>0</v>
      </c>
      <c r="Q44" s="42">
        <v>0</v>
      </c>
      <c r="R44" s="41">
        <v>1.66565</v>
      </c>
      <c r="S44" s="41">
        <v>1.604982</v>
      </c>
      <c r="T44" s="46">
        <v>3.270632</v>
      </c>
      <c r="U44" s="38" t="s">
        <v>29</v>
      </c>
      <c r="V44" s="39" t="s">
        <v>29</v>
      </c>
    </row>
    <row r="45" spans="1:22" ht="15">
      <c r="A45" s="43" t="s">
        <v>9</v>
      </c>
      <c r="B45" s="40" t="s">
        <v>42</v>
      </c>
      <c r="C45" s="40" t="s">
        <v>39</v>
      </c>
      <c r="D45" s="40" t="s">
        <v>137</v>
      </c>
      <c r="E45" s="40" t="s">
        <v>143</v>
      </c>
      <c r="F45" s="40" t="s">
        <v>81</v>
      </c>
      <c r="G45" s="40" t="s">
        <v>81</v>
      </c>
      <c r="H45" s="44" t="s">
        <v>139</v>
      </c>
      <c r="I45" s="45">
        <v>0</v>
      </c>
      <c r="J45" s="41">
        <v>0</v>
      </c>
      <c r="K45" s="42">
        <v>0</v>
      </c>
      <c r="L45" s="41">
        <v>0</v>
      </c>
      <c r="M45" s="41">
        <v>0</v>
      </c>
      <c r="N45" s="46">
        <v>0</v>
      </c>
      <c r="O45" s="45">
        <v>0</v>
      </c>
      <c r="P45" s="41">
        <v>0</v>
      </c>
      <c r="Q45" s="42">
        <v>0</v>
      </c>
      <c r="R45" s="41">
        <v>31.653793</v>
      </c>
      <c r="S45" s="41">
        <v>71.841079</v>
      </c>
      <c r="T45" s="46">
        <v>103.494872</v>
      </c>
      <c r="U45" s="38" t="s">
        <v>29</v>
      </c>
      <c r="V45" s="39" t="s">
        <v>29</v>
      </c>
    </row>
    <row r="46" spans="1:22" ht="15">
      <c r="A46" s="43" t="s">
        <v>9</v>
      </c>
      <c r="B46" s="40" t="s">
        <v>42</v>
      </c>
      <c r="C46" s="40" t="s">
        <v>39</v>
      </c>
      <c r="D46" s="40" t="s">
        <v>137</v>
      </c>
      <c r="E46" s="40" t="s">
        <v>144</v>
      </c>
      <c r="F46" s="40" t="s">
        <v>81</v>
      </c>
      <c r="G46" s="40" t="s">
        <v>81</v>
      </c>
      <c r="H46" s="44" t="s">
        <v>139</v>
      </c>
      <c r="I46" s="45">
        <v>0</v>
      </c>
      <c r="J46" s="41">
        <v>0</v>
      </c>
      <c r="K46" s="42">
        <v>0</v>
      </c>
      <c r="L46" s="41">
        <v>0</v>
      </c>
      <c r="M46" s="41">
        <v>0</v>
      </c>
      <c r="N46" s="46">
        <v>0</v>
      </c>
      <c r="O46" s="45">
        <v>13.72512</v>
      </c>
      <c r="P46" s="41">
        <v>11.342319</v>
      </c>
      <c r="Q46" s="42">
        <v>25.067439</v>
      </c>
      <c r="R46" s="41">
        <v>80.723165</v>
      </c>
      <c r="S46" s="41">
        <v>79.070085</v>
      </c>
      <c r="T46" s="46">
        <v>159.793251</v>
      </c>
      <c r="U46" s="38" t="s">
        <v>29</v>
      </c>
      <c r="V46" s="39" t="s">
        <v>29</v>
      </c>
    </row>
    <row r="47" spans="1:22" ht="15">
      <c r="A47" s="43" t="s">
        <v>9</v>
      </c>
      <c r="B47" s="40" t="s">
        <v>42</v>
      </c>
      <c r="C47" s="40" t="s">
        <v>39</v>
      </c>
      <c r="D47" s="40" t="s">
        <v>145</v>
      </c>
      <c r="E47" s="50" t="s">
        <v>271</v>
      </c>
      <c r="F47" s="40" t="s">
        <v>20</v>
      </c>
      <c r="G47" s="40" t="s">
        <v>146</v>
      </c>
      <c r="H47" s="44" t="s">
        <v>146</v>
      </c>
      <c r="I47" s="45">
        <v>69.881</v>
      </c>
      <c r="J47" s="41">
        <v>143.8936</v>
      </c>
      <c r="K47" s="42">
        <v>213.7746</v>
      </c>
      <c r="L47" s="41">
        <v>142.0664</v>
      </c>
      <c r="M47" s="41">
        <v>2345.4749</v>
      </c>
      <c r="N47" s="46">
        <v>2487.5413</v>
      </c>
      <c r="O47" s="45">
        <v>0</v>
      </c>
      <c r="P47" s="41">
        <v>148.6568</v>
      </c>
      <c r="Q47" s="42">
        <v>148.6568</v>
      </c>
      <c r="R47" s="41">
        <v>0</v>
      </c>
      <c r="S47" s="41">
        <v>1238.297429</v>
      </c>
      <c r="T47" s="46">
        <v>1238.297429</v>
      </c>
      <c r="U47" s="27">
        <f>+((K47/Q47)-1)*100</f>
        <v>43.80411794145977</v>
      </c>
      <c r="V47" s="39" t="s">
        <v>29</v>
      </c>
    </row>
    <row r="48" spans="1:22" ht="15">
      <c r="A48" s="43" t="s">
        <v>9</v>
      </c>
      <c r="B48" s="40" t="s">
        <v>42</v>
      </c>
      <c r="C48" s="40" t="s">
        <v>39</v>
      </c>
      <c r="D48" s="40" t="s">
        <v>145</v>
      </c>
      <c r="E48" s="40" t="s">
        <v>147</v>
      </c>
      <c r="F48" s="40" t="s">
        <v>20</v>
      </c>
      <c r="G48" s="40" t="s">
        <v>106</v>
      </c>
      <c r="H48" s="44" t="s">
        <v>148</v>
      </c>
      <c r="I48" s="45">
        <v>97.8816</v>
      </c>
      <c r="J48" s="41">
        <v>119.3962</v>
      </c>
      <c r="K48" s="42">
        <v>217.2778</v>
      </c>
      <c r="L48" s="41">
        <v>557.1742</v>
      </c>
      <c r="M48" s="41">
        <v>1678.3345</v>
      </c>
      <c r="N48" s="46">
        <v>2235.5087</v>
      </c>
      <c r="O48" s="45">
        <v>0</v>
      </c>
      <c r="P48" s="41">
        <v>231.3913</v>
      </c>
      <c r="Q48" s="42">
        <v>231.3913</v>
      </c>
      <c r="R48" s="41">
        <v>0</v>
      </c>
      <c r="S48" s="41">
        <v>2498.6511</v>
      </c>
      <c r="T48" s="46">
        <v>2498.6511</v>
      </c>
      <c r="U48" s="27">
        <f>+((K48/Q48)-1)*100</f>
        <v>-6.099408231856596</v>
      </c>
      <c r="V48" s="33">
        <f t="shared" si="1"/>
        <v>-10.531378310481209</v>
      </c>
    </row>
    <row r="49" spans="1:22" ht="15">
      <c r="A49" s="43" t="s">
        <v>9</v>
      </c>
      <c r="B49" s="40" t="s">
        <v>42</v>
      </c>
      <c r="C49" s="40" t="s">
        <v>39</v>
      </c>
      <c r="D49" s="40" t="s">
        <v>145</v>
      </c>
      <c r="E49" s="40" t="s">
        <v>149</v>
      </c>
      <c r="F49" s="40" t="s">
        <v>20</v>
      </c>
      <c r="G49" s="40" t="s">
        <v>106</v>
      </c>
      <c r="H49" s="44" t="s">
        <v>148</v>
      </c>
      <c r="I49" s="45">
        <v>1.2745</v>
      </c>
      <c r="J49" s="41">
        <v>1.6638</v>
      </c>
      <c r="K49" s="42">
        <v>2.9383</v>
      </c>
      <c r="L49" s="41">
        <v>15.9761</v>
      </c>
      <c r="M49" s="41">
        <v>51.8009</v>
      </c>
      <c r="N49" s="46">
        <v>67.777</v>
      </c>
      <c r="O49" s="45">
        <v>0</v>
      </c>
      <c r="P49" s="41">
        <v>0</v>
      </c>
      <c r="Q49" s="42">
        <v>0</v>
      </c>
      <c r="R49" s="41">
        <v>0</v>
      </c>
      <c r="S49" s="41">
        <v>0</v>
      </c>
      <c r="T49" s="46">
        <v>0</v>
      </c>
      <c r="U49" s="38" t="s">
        <v>29</v>
      </c>
      <c r="V49" s="39" t="s">
        <v>29</v>
      </c>
    </row>
    <row r="50" spans="1:22" ht="15">
      <c r="A50" s="43" t="s">
        <v>9</v>
      </c>
      <c r="B50" s="40" t="s">
        <v>42</v>
      </c>
      <c r="C50" s="40" t="s">
        <v>43</v>
      </c>
      <c r="D50" s="40" t="s">
        <v>150</v>
      </c>
      <c r="E50" s="40" t="s">
        <v>151</v>
      </c>
      <c r="F50" s="40" t="s">
        <v>97</v>
      </c>
      <c r="G50" s="40" t="s">
        <v>97</v>
      </c>
      <c r="H50" s="44" t="s">
        <v>152</v>
      </c>
      <c r="I50" s="45">
        <v>33.04</v>
      </c>
      <c r="J50" s="41">
        <v>0</v>
      </c>
      <c r="K50" s="42">
        <v>33.04</v>
      </c>
      <c r="L50" s="41">
        <v>187.4544</v>
      </c>
      <c r="M50" s="41">
        <v>0</v>
      </c>
      <c r="N50" s="46">
        <v>187.4544</v>
      </c>
      <c r="O50" s="45">
        <v>0</v>
      </c>
      <c r="P50" s="41">
        <v>0</v>
      </c>
      <c r="Q50" s="42">
        <v>0</v>
      </c>
      <c r="R50" s="41">
        <v>0</v>
      </c>
      <c r="S50" s="41">
        <v>0</v>
      </c>
      <c r="T50" s="46">
        <v>0</v>
      </c>
      <c r="U50" s="38" t="s">
        <v>29</v>
      </c>
      <c r="V50" s="39" t="s">
        <v>29</v>
      </c>
    </row>
    <row r="51" spans="1:22" ht="15">
      <c r="A51" s="43" t="s">
        <v>9</v>
      </c>
      <c r="B51" s="40" t="s">
        <v>42</v>
      </c>
      <c r="C51" s="40" t="s">
        <v>43</v>
      </c>
      <c r="D51" s="40" t="s">
        <v>257</v>
      </c>
      <c r="E51" s="50" t="s">
        <v>258</v>
      </c>
      <c r="F51" s="40" t="s">
        <v>97</v>
      </c>
      <c r="G51" s="40" t="s">
        <v>97</v>
      </c>
      <c r="H51" s="44" t="s">
        <v>259</v>
      </c>
      <c r="I51" s="45">
        <v>0</v>
      </c>
      <c r="J51" s="41">
        <v>0</v>
      </c>
      <c r="K51" s="42">
        <v>0</v>
      </c>
      <c r="L51" s="41">
        <v>66.637681</v>
      </c>
      <c r="M51" s="41">
        <v>0</v>
      </c>
      <c r="N51" s="46">
        <v>66.637681</v>
      </c>
      <c r="O51" s="45">
        <v>0</v>
      </c>
      <c r="P51" s="41">
        <v>0</v>
      </c>
      <c r="Q51" s="42">
        <v>0</v>
      </c>
      <c r="R51" s="41">
        <v>0</v>
      </c>
      <c r="S51" s="41">
        <v>0</v>
      </c>
      <c r="T51" s="46">
        <v>0</v>
      </c>
      <c r="U51" s="38" t="s">
        <v>29</v>
      </c>
      <c r="V51" s="39" t="s">
        <v>29</v>
      </c>
    </row>
    <row r="52" spans="1:22" ht="15">
      <c r="A52" s="43" t="s">
        <v>9</v>
      </c>
      <c r="B52" s="40" t="s">
        <v>42</v>
      </c>
      <c r="C52" s="40" t="s">
        <v>39</v>
      </c>
      <c r="D52" s="40" t="s">
        <v>153</v>
      </c>
      <c r="E52" s="40" t="s">
        <v>154</v>
      </c>
      <c r="F52" s="40" t="s">
        <v>110</v>
      </c>
      <c r="G52" s="40" t="s">
        <v>111</v>
      </c>
      <c r="H52" s="44" t="s">
        <v>111</v>
      </c>
      <c r="I52" s="45">
        <v>3110.85056</v>
      </c>
      <c r="J52" s="41">
        <v>0</v>
      </c>
      <c r="K52" s="42">
        <v>3110.85056</v>
      </c>
      <c r="L52" s="41">
        <v>40244.73031</v>
      </c>
      <c r="M52" s="41">
        <v>0</v>
      </c>
      <c r="N52" s="46">
        <v>40244.73031</v>
      </c>
      <c r="O52" s="45">
        <v>3359.12103</v>
      </c>
      <c r="P52" s="41">
        <v>0</v>
      </c>
      <c r="Q52" s="42">
        <v>3359.12103</v>
      </c>
      <c r="R52" s="41">
        <v>43657.05812</v>
      </c>
      <c r="S52" s="41">
        <v>0</v>
      </c>
      <c r="T52" s="46">
        <v>43657.05812</v>
      </c>
      <c r="U52" s="27">
        <f>+((K52/Q52)-1)*100</f>
        <v>-7.390935538872201</v>
      </c>
      <c r="V52" s="33">
        <f t="shared" si="1"/>
        <v>-7.816211070889267</v>
      </c>
    </row>
    <row r="53" spans="1:22" ht="15">
      <c r="A53" s="43" t="s">
        <v>9</v>
      </c>
      <c r="B53" s="40" t="s">
        <v>42</v>
      </c>
      <c r="C53" s="40" t="s">
        <v>43</v>
      </c>
      <c r="D53" s="40" t="s">
        <v>155</v>
      </c>
      <c r="E53" s="40" t="s">
        <v>156</v>
      </c>
      <c r="F53" s="40" t="s">
        <v>61</v>
      </c>
      <c r="G53" s="40" t="s">
        <v>157</v>
      </c>
      <c r="H53" s="44" t="s">
        <v>158</v>
      </c>
      <c r="I53" s="45">
        <v>16.242782</v>
      </c>
      <c r="J53" s="41">
        <v>0.881361</v>
      </c>
      <c r="K53" s="42">
        <v>17.124142</v>
      </c>
      <c r="L53" s="41">
        <v>159.705142</v>
      </c>
      <c r="M53" s="41">
        <v>4.855047</v>
      </c>
      <c r="N53" s="46">
        <v>164.560189</v>
      </c>
      <c r="O53" s="45">
        <v>6.792373</v>
      </c>
      <c r="P53" s="41">
        <v>0</v>
      </c>
      <c r="Q53" s="42">
        <v>6.792373</v>
      </c>
      <c r="R53" s="41">
        <v>91.561886</v>
      </c>
      <c r="S53" s="41">
        <v>0</v>
      </c>
      <c r="T53" s="46">
        <v>91.561886</v>
      </c>
      <c r="U53" s="38" t="s">
        <v>29</v>
      </c>
      <c r="V53" s="33">
        <f t="shared" si="1"/>
        <v>79.7256437028831</v>
      </c>
    </row>
    <row r="54" spans="1:22" ht="15">
      <c r="A54" s="43" t="s">
        <v>9</v>
      </c>
      <c r="B54" s="40" t="s">
        <v>42</v>
      </c>
      <c r="C54" s="40" t="s">
        <v>39</v>
      </c>
      <c r="D54" s="40" t="s">
        <v>159</v>
      </c>
      <c r="E54" s="40" t="s">
        <v>160</v>
      </c>
      <c r="F54" s="40" t="s">
        <v>61</v>
      </c>
      <c r="G54" s="40" t="s">
        <v>161</v>
      </c>
      <c r="H54" s="44" t="s">
        <v>161</v>
      </c>
      <c r="I54" s="45">
        <v>0</v>
      </c>
      <c r="J54" s="41">
        <v>59.921831</v>
      </c>
      <c r="K54" s="42">
        <v>59.921831</v>
      </c>
      <c r="L54" s="41">
        <v>16.239632</v>
      </c>
      <c r="M54" s="41">
        <v>694.900432</v>
      </c>
      <c r="N54" s="46">
        <v>711.140065</v>
      </c>
      <c r="O54" s="45">
        <v>32.724596</v>
      </c>
      <c r="P54" s="41">
        <v>33.694567</v>
      </c>
      <c r="Q54" s="42">
        <v>66.419163</v>
      </c>
      <c r="R54" s="41">
        <v>465.156895</v>
      </c>
      <c r="S54" s="41">
        <v>353.501415</v>
      </c>
      <c r="T54" s="46">
        <v>818.65831</v>
      </c>
      <c r="U54" s="27">
        <f>+((K54/Q54)-1)*100</f>
        <v>-9.782315383890039</v>
      </c>
      <c r="V54" s="33">
        <f t="shared" si="1"/>
        <v>-13.133470177564066</v>
      </c>
    </row>
    <row r="55" spans="1:22" ht="15">
      <c r="A55" s="43" t="s">
        <v>9</v>
      </c>
      <c r="B55" s="40" t="s">
        <v>42</v>
      </c>
      <c r="C55" s="40" t="s">
        <v>39</v>
      </c>
      <c r="D55" s="40" t="s">
        <v>162</v>
      </c>
      <c r="E55" s="40" t="s">
        <v>163</v>
      </c>
      <c r="F55" s="40" t="s">
        <v>20</v>
      </c>
      <c r="G55" s="40" t="s">
        <v>164</v>
      </c>
      <c r="H55" s="44" t="s">
        <v>164</v>
      </c>
      <c r="I55" s="45">
        <v>29.122002</v>
      </c>
      <c r="J55" s="41">
        <v>50.029196</v>
      </c>
      <c r="K55" s="42">
        <v>79.151198</v>
      </c>
      <c r="L55" s="41">
        <v>537.736244</v>
      </c>
      <c r="M55" s="41">
        <v>610.590865</v>
      </c>
      <c r="N55" s="46">
        <v>1148.327109</v>
      </c>
      <c r="O55" s="45">
        <v>86.427013</v>
      </c>
      <c r="P55" s="41">
        <v>63.073616</v>
      </c>
      <c r="Q55" s="42">
        <v>149.50063</v>
      </c>
      <c r="R55" s="41">
        <v>637.946047</v>
      </c>
      <c r="S55" s="41">
        <v>528.1569</v>
      </c>
      <c r="T55" s="46">
        <v>1166.102947</v>
      </c>
      <c r="U55" s="27">
        <f>+((K55/Q55)-1)*100</f>
        <v>-47.05627795682199</v>
      </c>
      <c r="V55" s="33">
        <f t="shared" si="1"/>
        <v>-1.524379819614674</v>
      </c>
    </row>
    <row r="56" spans="1:22" ht="15">
      <c r="A56" s="43" t="s">
        <v>9</v>
      </c>
      <c r="B56" s="40" t="s">
        <v>42</v>
      </c>
      <c r="C56" s="40" t="s">
        <v>43</v>
      </c>
      <c r="D56" s="40" t="s">
        <v>165</v>
      </c>
      <c r="E56" s="40" t="s">
        <v>166</v>
      </c>
      <c r="F56" s="40" t="s">
        <v>46</v>
      </c>
      <c r="G56" s="40" t="s">
        <v>167</v>
      </c>
      <c r="H56" s="44" t="s">
        <v>168</v>
      </c>
      <c r="I56" s="45">
        <v>59.4</v>
      </c>
      <c r="J56" s="41">
        <v>0</v>
      </c>
      <c r="K56" s="42">
        <v>59.4</v>
      </c>
      <c r="L56" s="41">
        <v>803.52</v>
      </c>
      <c r="M56" s="41">
        <v>0</v>
      </c>
      <c r="N56" s="46">
        <v>803.52</v>
      </c>
      <c r="O56" s="45">
        <v>75.98</v>
      </c>
      <c r="P56" s="41">
        <v>0</v>
      </c>
      <c r="Q56" s="42">
        <v>75.98</v>
      </c>
      <c r="R56" s="41">
        <v>473.568023</v>
      </c>
      <c r="S56" s="41">
        <v>0</v>
      </c>
      <c r="T56" s="46">
        <v>473.568023</v>
      </c>
      <c r="U56" s="27">
        <f>+((K56/Q56)-1)*100</f>
        <v>-21.821531982100563</v>
      </c>
      <c r="V56" s="33">
        <f t="shared" si="1"/>
        <v>69.67361835577314</v>
      </c>
    </row>
    <row r="57" spans="1:22" ht="15">
      <c r="A57" s="43" t="s">
        <v>9</v>
      </c>
      <c r="B57" s="40" t="s">
        <v>42</v>
      </c>
      <c r="C57" s="40" t="s">
        <v>43</v>
      </c>
      <c r="D57" s="40" t="s">
        <v>169</v>
      </c>
      <c r="E57" s="40" t="s">
        <v>170</v>
      </c>
      <c r="F57" s="40" t="s">
        <v>97</v>
      </c>
      <c r="G57" s="40" t="s">
        <v>171</v>
      </c>
      <c r="H57" s="44" t="s">
        <v>172</v>
      </c>
      <c r="I57" s="45">
        <v>119.43228</v>
      </c>
      <c r="J57" s="41">
        <v>0</v>
      </c>
      <c r="K57" s="42">
        <v>119.43228</v>
      </c>
      <c r="L57" s="41">
        <v>1110.87334</v>
      </c>
      <c r="M57" s="41">
        <v>0</v>
      </c>
      <c r="N57" s="46">
        <v>1110.87334</v>
      </c>
      <c r="O57" s="45">
        <v>41.934375</v>
      </c>
      <c r="P57" s="41">
        <v>0</v>
      </c>
      <c r="Q57" s="42">
        <v>41.934375</v>
      </c>
      <c r="R57" s="41">
        <v>629.326961</v>
      </c>
      <c r="S57" s="41">
        <v>0</v>
      </c>
      <c r="T57" s="46">
        <v>629.326961</v>
      </c>
      <c r="U57" s="38" t="s">
        <v>29</v>
      </c>
      <c r="V57" s="33">
        <f t="shared" si="1"/>
        <v>76.5176782248171</v>
      </c>
    </row>
    <row r="58" spans="1:22" ht="15">
      <c r="A58" s="43" t="s">
        <v>9</v>
      </c>
      <c r="B58" s="40" t="s">
        <v>42</v>
      </c>
      <c r="C58" s="40" t="s">
        <v>43</v>
      </c>
      <c r="D58" s="40" t="s">
        <v>173</v>
      </c>
      <c r="E58" s="40" t="s">
        <v>174</v>
      </c>
      <c r="F58" s="40" t="s">
        <v>97</v>
      </c>
      <c r="G58" s="40" t="s">
        <v>97</v>
      </c>
      <c r="H58" s="44" t="s">
        <v>175</v>
      </c>
      <c r="I58" s="45">
        <v>23.1775</v>
      </c>
      <c r="J58" s="41">
        <v>0</v>
      </c>
      <c r="K58" s="42">
        <v>23.1775</v>
      </c>
      <c r="L58" s="41">
        <v>83.90827</v>
      </c>
      <c r="M58" s="41">
        <v>0</v>
      </c>
      <c r="N58" s="46">
        <v>83.90827</v>
      </c>
      <c r="O58" s="45">
        <v>0</v>
      </c>
      <c r="P58" s="41">
        <v>0</v>
      </c>
      <c r="Q58" s="42">
        <v>0</v>
      </c>
      <c r="R58" s="41">
        <v>0</v>
      </c>
      <c r="S58" s="41">
        <v>0</v>
      </c>
      <c r="T58" s="46">
        <v>0</v>
      </c>
      <c r="U58" s="38" t="s">
        <v>29</v>
      </c>
      <c r="V58" s="39" t="s">
        <v>29</v>
      </c>
    </row>
    <row r="59" spans="1:22" ht="15">
      <c r="A59" s="43" t="s">
        <v>9</v>
      </c>
      <c r="B59" s="40" t="s">
        <v>42</v>
      </c>
      <c r="C59" s="40" t="s">
        <v>39</v>
      </c>
      <c r="D59" s="40" t="s">
        <v>176</v>
      </c>
      <c r="E59" s="40" t="s">
        <v>177</v>
      </c>
      <c r="F59" s="40" t="s">
        <v>46</v>
      </c>
      <c r="G59" s="40" t="s">
        <v>74</v>
      </c>
      <c r="H59" s="44" t="s">
        <v>75</v>
      </c>
      <c r="I59" s="45">
        <v>83.917416</v>
      </c>
      <c r="J59" s="41">
        <v>52.610973</v>
      </c>
      <c r="K59" s="42">
        <v>136.528389</v>
      </c>
      <c r="L59" s="41">
        <v>796.491177</v>
      </c>
      <c r="M59" s="41">
        <v>474.565611</v>
      </c>
      <c r="N59" s="46">
        <v>1271.056788</v>
      </c>
      <c r="O59" s="45">
        <v>26.603456</v>
      </c>
      <c r="P59" s="41">
        <v>10.393255</v>
      </c>
      <c r="Q59" s="42">
        <v>36.996711</v>
      </c>
      <c r="R59" s="41">
        <v>867.365822</v>
      </c>
      <c r="S59" s="41">
        <v>386.39579</v>
      </c>
      <c r="T59" s="46">
        <v>1253.761612</v>
      </c>
      <c r="U59" s="38" t="s">
        <v>29</v>
      </c>
      <c r="V59" s="33">
        <f t="shared" si="1"/>
        <v>1.3794628767115347</v>
      </c>
    </row>
    <row r="60" spans="1:22" ht="15">
      <c r="A60" s="43" t="s">
        <v>9</v>
      </c>
      <c r="B60" s="40" t="s">
        <v>42</v>
      </c>
      <c r="C60" s="40" t="s">
        <v>43</v>
      </c>
      <c r="D60" s="40" t="s">
        <v>178</v>
      </c>
      <c r="E60" s="40" t="s">
        <v>179</v>
      </c>
      <c r="F60" s="40" t="s">
        <v>46</v>
      </c>
      <c r="G60" s="40" t="s">
        <v>47</v>
      </c>
      <c r="H60" s="44" t="s">
        <v>48</v>
      </c>
      <c r="I60" s="45">
        <v>0</v>
      </c>
      <c r="J60" s="41">
        <v>16.85234</v>
      </c>
      <c r="K60" s="42">
        <v>16.85234</v>
      </c>
      <c r="L60" s="41">
        <v>0</v>
      </c>
      <c r="M60" s="41">
        <v>47.86579</v>
      </c>
      <c r="N60" s="46">
        <v>47.86579</v>
      </c>
      <c r="O60" s="45">
        <v>0</v>
      </c>
      <c r="P60" s="41">
        <v>3.4787</v>
      </c>
      <c r="Q60" s="42">
        <v>3.4787</v>
      </c>
      <c r="R60" s="41">
        <v>6.02444</v>
      </c>
      <c r="S60" s="41">
        <v>49.380266</v>
      </c>
      <c r="T60" s="46">
        <v>55.404706</v>
      </c>
      <c r="U60" s="38" t="s">
        <v>29</v>
      </c>
      <c r="V60" s="33">
        <f t="shared" si="1"/>
        <v>-13.606995766749485</v>
      </c>
    </row>
    <row r="61" spans="1:22" ht="15">
      <c r="A61" s="43" t="s">
        <v>9</v>
      </c>
      <c r="B61" s="40" t="s">
        <v>66</v>
      </c>
      <c r="C61" s="40" t="s">
        <v>39</v>
      </c>
      <c r="D61" s="40" t="s">
        <v>180</v>
      </c>
      <c r="E61" s="50" t="s">
        <v>272</v>
      </c>
      <c r="F61" s="40" t="s">
        <v>21</v>
      </c>
      <c r="G61" s="40" t="s">
        <v>181</v>
      </c>
      <c r="H61" s="44" t="s">
        <v>182</v>
      </c>
      <c r="I61" s="45">
        <v>560.093985</v>
      </c>
      <c r="J61" s="41">
        <v>0</v>
      </c>
      <c r="K61" s="42">
        <v>560.093985</v>
      </c>
      <c r="L61" s="41">
        <v>8472.467201</v>
      </c>
      <c r="M61" s="41">
        <v>0</v>
      </c>
      <c r="N61" s="46">
        <v>8472.467201</v>
      </c>
      <c r="O61" s="45">
        <v>674.202573</v>
      </c>
      <c r="P61" s="41">
        <v>0</v>
      </c>
      <c r="Q61" s="42">
        <v>674.202573</v>
      </c>
      <c r="R61" s="41">
        <v>6548.565078</v>
      </c>
      <c r="S61" s="41">
        <v>0</v>
      </c>
      <c r="T61" s="46">
        <v>6548.565078</v>
      </c>
      <c r="U61" s="27">
        <f>+((K61/Q61)-1)*100</f>
        <v>-16.924970709063146</v>
      </c>
      <c r="V61" s="33">
        <f t="shared" si="1"/>
        <v>29.378987611551377</v>
      </c>
    </row>
    <row r="62" spans="1:22" ht="15">
      <c r="A62" s="43" t="s">
        <v>9</v>
      </c>
      <c r="B62" s="40" t="s">
        <v>66</v>
      </c>
      <c r="C62" s="40" t="s">
        <v>43</v>
      </c>
      <c r="D62" s="40" t="s">
        <v>183</v>
      </c>
      <c r="E62" s="40" t="s">
        <v>184</v>
      </c>
      <c r="F62" s="40" t="s">
        <v>61</v>
      </c>
      <c r="G62" s="40" t="s">
        <v>61</v>
      </c>
      <c r="H62" s="44" t="s">
        <v>185</v>
      </c>
      <c r="I62" s="45">
        <v>20.7</v>
      </c>
      <c r="J62" s="41">
        <v>0</v>
      </c>
      <c r="K62" s="42">
        <v>20.7</v>
      </c>
      <c r="L62" s="41">
        <v>133.91933</v>
      </c>
      <c r="M62" s="41">
        <v>0</v>
      </c>
      <c r="N62" s="46">
        <v>133.91933</v>
      </c>
      <c r="O62" s="45">
        <v>0</v>
      </c>
      <c r="P62" s="41">
        <v>0</v>
      </c>
      <c r="Q62" s="42">
        <v>0</v>
      </c>
      <c r="R62" s="41">
        <v>0</v>
      </c>
      <c r="S62" s="41">
        <v>0</v>
      </c>
      <c r="T62" s="46">
        <v>0</v>
      </c>
      <c r="U62" s="38" t="s">
        <v>29</v>
      </c>
      <c r="V62" s="39" t="s">
        <v>29</v>
      </c>
    </row>
    <row r="63" spans="1:22" ht="15">
      <c r="A63" s="43" t="s">
        <v>9</v>
      </c>
      <c r="B63" s="40" t="s">
        <v>42</v>
      </c>
      <c r="C63" s="40" t="s">
        <v>39</v>
      </c>
      <c r="D63" s="40" t="s">
        <v>186</v>
      </c>
      <c r="E63" s="40" t="s">
        <v>187</v>
      </c>
      <c r="F63" s="40" t="s">
        <v>46</v>
      </c>
      <c r="G63" s="40" t="s">
        <v>188</v>
      </c>
      <c r="H63" s="44" t="s">
        <v>189</v>
      </c>
      <c r="I63" s="45">
        <v>112.084843</v>
      </c>
      <c r="J63" s="41">
        <v>2.592123</v>
      </c>
      <c r="K63" s="42">
        <v>114.676966</v>
      </c>
      <c r="L63" s="41">
        <v>1278.759648</v>
      </c>
      <c r="M63" s="41">
        <v>42.380269</v>
      </c>
      <c r="N63" s="46">
        <v>1321.139917</v>
      </c>
      <c r="O63" s="45">
        <v>80.040742</v>
      </c>
      <c r="P63" s="41">
        <v>2.802929</v>
      </c>
      <c r="Q63" s="42">
        <v>82.843672</v>
      </c>
      <c r="R63" s="41">
        <v>845.249584</v>
      </c>
      <c r="S63" s="41">
        <v>22.362777</v>
      </c>
      <c r="T63" s="46">
        <v>867.612361</v>
      </c>
      <c r="U63" s="27">
        <f>+((K63/Q63)-1)*100</f>
        <v>38.425739988927575</v>
      </c>
      <c r="V63" s="33">
        <f t="shared" si="1"/>
        <v>52.273062992932616</v>
      </c>
    </row>
    <row r="64" spans="1:22" ht="15">
      <c r="A64" s="43" t="s">
        <v>9</v>
      </c>
      <c r="B64" s="40" t="s">
        <v>42</v>
      </c>
      <c r="C64" s="40" t="s">
        <v>39</v>
      </c>
      <c r="D64" s="40" t="s">
        <v>190</v>
      </c>
      <c r="E64" s="40" t="s">
        <v>193</v>
      </c>
      <c r="F64" s="40" t="s">
        <v>61</v>
      </c>
      <c r="G64" s="40" t="s">
        <v>60</v>
      </c>
      <c r="H64" s="44" t="s">
        <v>194</v>
      </c>
      <c r="I64" s="45">
        <v>0</v>
      </c>
      <c r="J64" s="41">
        <v>0</v>
      </c>
      <c r="K64" s="42">
        <v>0</v>
      </c>
      <c r="L64" s="41">
        <v>270.657552</v>
      </c>
      <c r="M64" s="41">
        <v>0</v>
      </c>
      <c r="N64" s="46">
        <v>270.657552</v>
      </c>
      <c r="O64" s="45">
        <v>0</v>
      </c>
      <c r="P64" s="41">
        <v>0</v>
      </c>
      <c r="Q64" s="42">
        <v>0</v>
      </c>
      <c r="R64" s="41">
        <v>0</v>
      </c>
      <c r="S64" s="41">
        <v>0</v>
      </c>
      <c r="T64" s="46">
        <v>0</v>
      </c>
      <c r="U64" s="38" t="s">
        <v>29</v>
      </c>
      <c r="V64" s="39" t="s">
        <v>29</v>
      </c>
    </row>
    <row r="65" spans="1:22" ht="15">
      <c r="A65" s="43" t="s">
        <v>9</v>
      </c>
      <c r="B65" s="40" t="s">
        <v>42</v>
      </c>
      <c r="C65" s="40" t="s">
        <v>39</v>
      </c>
      <c r="D65" s="40" t="s">
        <v>190</v>
      </c>
      <c r="E65" s="40" t="s">
        <v>193</v>
      </c>
      <c r="F65" s="40" t="s">
        <v>61</v>
      </c>
      <c r="G65" s="40" t="s">
        <v>60</v>
      </c>
      <c r="H65" s="44" t="s">
        <v>194</v>
      </c>
      <c r="I65" s="45">
        <v>44.50797</v>
      </c>
      <c r="J65" s="41">
        <v>0</v>
      </c>
      <c r="K65" s="42">
        <v>44.50797</v>
      </c>
      <c r="L65" s="41">
        <v>96.765345</v>
      </c>
      <c r="M65" s="41">
        <v>0</v>
      </c>
      <c r="N65" s="46">
        <v>96.765345</v>
      </c>
      <c r="O65" s="45">
        <v>0</v>
      </c>
      <c r="P65" s="41">
        <v>0</v>
      </c>
      <c r="Q65" s="42">
        <v>0</v>
      </c>
      <c r="R65" s="41">
        <v>0</v>
      </c>
      <c r="S65" s="41">
        <v>0</v>
      </c>
      <c r="T65" s="46">
        <v>0</v>
      </c>
      <c r="U65" s="38" t="s">
        <v>29</v>
      </c>
      <c r="V65" s="39" t="s">
        <v>29</v>
      </c>
    </row>
    <row r="66" spans="1:22" ht="15">
      <c r="A66" s="43" t="s">
        <v>9</v>
      </c>
      <c r="B66" s="40" t="s">
        <v>42</v>
      </c>
      <c r="C66" s="40" t="s">
        <v>39</v>
      </c>
      <c r="D66" s="40" t="s">
        <v>190</v>
      </c>
      <c r="E66" s="40" t="s">
        <v>191</v>
      </c>
      <c r="F66" s="40" t="s">
        <v>61</v>
      </c>
      <c r="G66" s="40" t="s">
        <v>60</v>
      </c>
      <c r="H66" s="44" t="s">
        <v>192</v>
      </c>
      <c r="I66" s="45">
        <v>0</v>
      </c>
      <c r="J66" s="41">
        <v>0</v>
      </c>
      <c r="K66" s="42">
        <v>0</v>
      </c>
      <c r="L66" s="41">
        <v>75.472176</v>
      </c>
      <c r="M66" s="41">
        <v>0</v>
      </c>
      <c r="N66" s="46">
        <v>75.472176</v>
      </c>
      <c r="O66" s="45">
        <v>38.77356</v>
      </c>
      <c r="P66" s="41">
        <v>0</v>
      </c>
      <c r="Q66" s="42">
        <v>38.77356</v>
      </c>
      <c r="R66" s="41">
        <v>329.373395</v>
      </c>
      <c r="S66" s="41">
        <v>0</v>
      </c>
      <c r="T66" s="46">
        <v>329.373395</v>
      </c>
      <c r="U66" s="38" t="s">
        <v>29</v>
      </c>
      <c r="V66" s="33">
        <f t="shared" si="1"/>
        <v>-77.08613471953313</v>
      </c>
    </row>
    <row r="67" spans="1:22" ht="15">
      <c r="A67" s="43" t="s">
        <v>9</v>
      </c>
      <c r="B67" s="40" t="s">
        <v>42</v>
      </c>
      <c r="C67" s="40" t="s">
        <v>43</v>
      </c>
      <c r="D67" s="40" t="s">
        <v>195</v>
      </c>
      <c r="E67" s="40" t="s">
        <v>196</v>
      </c>
      <c r="F67" s="40" t="s">
        <v>61</v>
      </c>
      <c r="G67" s="40" t="s">
        <v>157</v>
      </c>
      <c r="H67" s="44" t="s">
        <v>158</v>
      </c>
      <c r="I67" s="45">
        <v>0</v>
      </c>
      <c r="J67" s="41">
        <v>0</v>
      </c>
      <c r="K67" s="42">
        <v>0</v>
      </c>
      <c r="L67" s="41">
        <v>6.002705</v>
      </c>
      <c r="M67" s="41">
        <v>0</v>
      </c>
      <c r="N67" s="46">
        <v>6.002705</v>
      </c>
      <c r="O67" s="45">
        <v>1.6252</v>
      </c>
      <c r="P67" s="41">
        <v>0</v>
      </c>
      <c r="Q67" s="42">
        <v>1.6252</v>
      </c>
      <c r="R67" s="41">
        <v>17.123542</v>
      </c>
      <c r="S67" s="41">
        <v>0</v>
      </c>
      <c r="T67" s="46">
        <v>17.123542</v>
      </c>
      <c r="U67" s="38" t="s">
        <v>29</v>
      </c>
      <c r="V67" s="33">
        <f t="shared" si="1"/>
        <v>-64.94472346901125</v>
      </c>
    </row>
    <row r="68" spans="1:22" ht="15">
      <c r="A68" s="43" t="s">
        <v>9</v>
      </c>
      <c r="B68" s="40" t="s">
        <v>42</v>
      </c>
      <c r="C68" s="40" t="s">
        <v>43</v>
      </c>
      <c r="D68" s="40" t="s">
        <v>197</v>
      </c>
      <c r="E68" s="40" t="s">
        <v>198</v>
      </c>
      <c r="F68" s="40" t="s">
        <v>97</v>
      </c>
      <c r="G68" s="40" t="s">
        <v>97</v>
      </c>
      <c r="H68" s="44" t="s">
        <v>175</v>
      </c>
      <c r="I68" s="45">
        <v>0</v>
      </c>
      <c r="J68" s="41">
        <v>0</v>
      </c>
      <c r="K68" s="42">
        <v>0</v>
      </c>
      <c r="L68" s="41">
        <v>12.143853</v>
      </c>
      <c r="M68" s="41">
        <v>0</v>
      </c>
      <c r="N68" s="46">
        <v>12.143853</v>
      </c>
      <c r="O68" s="45">
        <v>0</v>
      </c>
      <c r="P68" s="41">
        <v>0</v>
      </c>
      <c r="Q68" s="42">
        <v>0</v>
      </c>
      <c r="R68" s="41">
        <v>0</v>
      </c>
      <c r="S68" s="41">
        <v>0</v>
      </c>
      <c r="T68" s="46">
        <v>0</v>
      </c>
      <c r="U68" s="38" t="s">
        <v>29</v>
      </c>
      <c r="V68" s="39" t="s">
        <v>29</v>
      </c>
    </row>
    <row r="69" spans="1:22" ht="15">
      <c r="A69" s="43" t="s">
        <v>9</v>
      </c>
      <c r="B69" s="40" t="s">
        <v>42</v>
      </c>
      <c r="C69" s="40" t="s">
        <v>43</v>
      </c>
      <c r="D69" s="40" t="s">
        <v>199</v>
      </c>
      <c r="E69" s="40" t="s">
        <v>200</v>
      </c>
      <c r="F69" s="40" t="s">
        <v>97</v>
      </c>
      <c r="G69" s="40" t="s">
        <v>97</v>
      </c>
      <c r="H69" s="44" t="s">
        <v>175</v>
      </c>
      <c r="I69" s="45">
        <v>0</v>
      </c>
      <c r="J69" s="41">
        <v>0</v>
      </c>
      <c r="K69" s="42">
        <v>0</v>
      </c>
      <c r="L69" s="41">
        <v>159.924803</v>
      </c>
      <c r="M69" s="41">
        <v>0</v>
      </c>
      <c r="N69" s="46">
        <v>159.924803</v>
      </c>
      <c r="O69" s="45">
        <v>0</v>
      </c>
      <c r="P69" s="41">
        <v>0</v>
      </c>
      <c r="Q69" s="42">
        <v>0</v>
      </c>
      <c r="R69" s="41">
        <v>0</v>
      </c>
      <c r="S69" s="41">
        <v>0</v>
      </c>
      <c r="T69" s="46">
        <v>0</v>
      </c>
      <c r="U69" s="38" t="s">
        <v>29</v>
      </c>
      <c r="V69" s="39" t="s">
        <v>29</v>
      </c>
    </row>
    <row r="70" spans="1:22" ht="15">
      <c r="A70" s="43" t="s">
        <v>9</v>
      </c>
      <c r="B70" s="40" t="s">
        <v>66</v>
      </c>
      <c r="C70" s="40" t="s">
        <v>43</v>
      </c>
      <c r="D70" s="40" t="s">
        <v>201</v>
      </c>
      <c r="E70" s="40" t="s">
        <v>202</v>
      </c>
      <c r="F70" s="40" t="s">
        <v>20</v>
      </c>
      <c r="G70" s="40" t="s">
        <v>203</v>
      </c>
      <c r="H70" s="44" t="s">
        <v>204</v>
      </c>
      <c r="I70" s="45">
        <v>0</v>
      </c>
      <c r="J70" s="41">
        <v>0</v>
      </c>
      <c r="K70" s="42">
        <v>0</v>
      </c>
      <c r="L70" s="41">
        <v>0</v>
      </c>
      <c r="M70" s="41">
        <v>0</v>
      </c>
      <c r="N70" s="46">
        <v>0</v>
      </c>
      <c r="O70" s="45">
        <v>0.04</v>
      </c>
      <c r="P70" s="41">
        <v>0</v>
      </c>
      <c r="Q70" s="42">
        <v>0.04</v>
      </c>
      <c r="R70" s="41">
        <v>0.16</v>
      </c>
      <c r="S70" s="41">
        <v>0</v>
      </c>
      <c r="T70" s="46">
        <v>0.16</v>
      </c>
      <c r="U70" s="38" t="s">
        <v>29</v>
      </c>
      <c r="V70" s="39" t="s">
        <v>29</v>
      </c>
    </row>
    <row r="71" spans="1:22" ht="15">
      <c r="A71" s="43" t="s">
        <v>9</v>
      </c>
      <c r="B71" s="40" t="s">
        <v>42</v>
      </c>
      <c r="C71" s="40" t="s">
        <v>39</v>
      </c>
      <c r="D71" s="40" t="s">
        <v>205</v>
      </c>
      <c r="E71" s="40" t="s">
        <v>206</v>
      </c>
      <c r="F71" s="40" t="s">
        <v>81</v>
      </c>
      <c r="G71" s="40" t="s">
        <v>81</v>
      </c>
      <c r="H71" s="44" t="s">
        <v>139</v>
      </c>
      <c r="I71" s="45">
        <v>110.834758</v>
      </c>
      <c r="J71" s="41">
        <v>58.318909</v>
      </c>
      <c r="K71" s="42">
        <v>169.153667</v>
      </c>
      <c r="L71" s="41">
        <v>1278.510754</v>
      </c>
      <c r="M71" s="41">
        <v>452.830331</v>
      </c>
      <c r="N71" s="46">
        <v>1731.341085</v>
      </c>
      <c r="O71" s="45">
        <v>141.35355</v>
      </c>
      <c r="P71" s="41">
        <v>42.890901</v>
      </c>
      <c r="Q71" s="42">
        <v>184.244451</v>
      </c>
      <c r="R71" s="41">
        <v>1654.233987</v>
      </c>
      <c r="S71" s="41">
        <v>369.664681</v>
      </c>
      <c r="T71" s="46">
        <v>2023.898669</v>
      </c>
      <c r="U71" s="27">
        <f>+((K71/Q71)-1)*100</f>
        <v>-8.190631477959675</v>
      </c>
      <c r="V71" s="33">
        <f t="shared" si="1"/>
        <v>-14.455149780030807</v>
      </c>
    </row>
    <row r="72" spans="1:22" ht="15">
      <c r="A72" s="43" t="s">
        <v>9</v>
      </c>
      <c r="B72" s="40" t="s">
        <v>42</v>
      </c>
      <c r="C72" s="40" t="s">
        <v>39</v>
      </c>
      <c r="D72" s="40" t="s">
        <v>205</v>
      </c>
      <c r="E72" s="40" t="s">
        <v>207</v>
      </c>
      <c r="F72" s="40" t="s">
        <v>208</v>
      </c>
      <c r="G72" s="40" t="s">
        <v>209</v>
      </c>
      <c r="H72" s="44" t="s">
        <v>207</v>
      </c>
      <c r="I72" s="45">
        <v>62.552807</v>
      </c>
      <c r="J72" s="41">
        <v>26.042164</v>
      </c>
      <c r="K72" s="42">
        <v>88.594971</v>
      </c>
      <c r="L72" s="41">
        <v>1029.690038</v>
      </c>
      <c r="M72" s="41">
        <v>352.402334</v>
      </c>
      <c r="N72" s="46">
        <v>1382.092372</v>
      </c>
      <c r="O72" s="45">
        <v>91.321326</v>
      </c>
      <c r="P72" s="41">
        <v>33.56438</v>
      </c>
      <c r="Q72" s="42">
        <v>124.885707</v>
      </c>
      <c r="R72" s="41">
        <v>1433.616413</v>
      </c>
      <c r="S72" s="41">
        <v>354.350563</v>
      </c>
      <c r="T72" s="46">
        <v>1787.966976</v>
      </c>
      <c r="U72" s="27">
        <f>+((K72/Q72)-1)*100</f>
        <v>-29.05915886755559</v>
      </c>
      <c r="V72" s="33">
        <f t="shared" si="1"/>
        <v>-22.70034119466868</v>
      </c>
    </row>
    <row r="73" spans="1:22" ht="15">
      <c r="A73" s="43" t="s">
        <v>9</v>
      </c>
      <c r="B73" s="40" t="s">
        <v>42</v>
      </c>
      <c r="C73" s="40" t="s">
        <v>39</v>
      </c>
      <c r="D73" s="40" t="s">
        <v>210</v>
      </c>
      <c r="E73" s="40" t="s">
        <v>174</v>
      </c>
      <c r="F73" s="40" t="s">
        <v>97</v>
      </c>
      <c r="G73" s="40" t="s">
        <v>97</v>
      </c>
      <c r="H73" s="44" t="s">
        <v>175</v>
      </c>
      <c r="I73" s="45">
        <v>0</v>
      </c>
      <c r="J73" s="41">
        <v>0</v>
      </c>
      <c r="K73" s="42">
        <v>0</v>
      </c>
      <c r="L73" s="41">
        <v>0</v>
      </c>
      <c r="M73" s="41">
        <v>0</v>
      </c>
      <c r="N73" s="46">
        <v>0</v>
      </c>
      <c r="O73" s="45">
        <v>0</v>
      </c>
      <c r="P73" s="41">
        <v>0</v>
      </c>
      <c r="Q73" s="42">
        <v>0</v>
      </c>
      <c r="R73" s="41">
        <v>74.95158</v>
      </c>
      <c r="S73" s="41">
        <v>0</v>
      </c>
      <c r="T73" s="46">
        <v>74.95158</v>
      </c>
      <c r="U73" s="38" t="s">
        <v>29</v>
      </c>
      <c r="V73" s="39" t="s">
        <v>29</v>
      </c>
    </row>
    <row r="74" spans="1:22" ht="15">
      <c r="A74" s="43" t="s">
        <v>9</v>
      </c>
      <c r="B74" s="40" t="s">
        <v>42</v>
      </c>
      <c r="C74" s="40" t="s">
        <v>43</v>
      </c>
      <c r="D74" s="40" t="s">
        <v>211</v>
      </c>
      <c r="E74" s="50" t="s">
        <v>212</v>
      </c>
      <c r="F74" s="40" t="s">
        <v>97</v>
      </c>
      <c r="G74" s="40" t="s">
        <v>97</v>
      </c>
      <c r="H74" s="44" t="s">
        <v>152</v>
      </c>
      <c r="I74" s="45">
        <v>93.24</v>
      </c>
      <c r="J74" s="41">
        <v>0</v>
      </c>
      <c r="K74" s="42">
        <v>93.24</v>
      </c>
      <c r="L74" s="41">
        <v>356.0547</v>
      </c>
      <c r="M74" s="41">
        <v>0</v>
      </c>
      <c r="N74" s="46">
        <v>356.0547</v>
      </c>
      <c r="O74" s="45">
        <v>0</v>
      </c>
      <c r="P74" s="41">
        <v>0</v>
      </c>
      <c r="Q74" s="42">
        <v>0</v>
      </c>
      <c r="R74" s="41">
        <v>0</v>
      </c>
      <c r="S74" s="41">
        <v>0</v>
      </c>
      <c r="T74" s="46">
        <v>0</v>
      </c>
      <c r="U74" s="38" t="s">
        <v>29</v>
      </c>
      <c r="V74" s="39" t="s">
        <v>29</v>
      </c>
    </row>
    <row r="75" spans="1:22" ht="15">
      <c r="A75" s="43" t="s">
        <v>9</v>
      </c>
      <c r="B75" s="40" t="s">
        <v>42</v>
      </c>
      <c r="C75" s="40" t="s">
        <v>43</v>
      </c>
      <c r="D75" s="40" t="s">
        <v>256</v>
      </c>
      <c r="E75" s="40" t="s">
        <v>220</v>
      </c>
      <c r="F75" s="40" t="s">
        <v>46</v>
      </c>
      <c r="G75" s="40" t="s">
        <v>118</v>
      </c>
      <c r="H75" s="44" t="s">
        <v>220</v>
      </c>
      <c r="I75" s="45">
        <v>13.6844</v>
      </c>
      <c r="J75" s="41">
        <v>0</v>
      </c>
      <c r="K75" s="42">
        <v>13.6844</v>
      </c>
      <c r="L75" s="41">
        <v>417.40342</v>
      </c>
      <c r="M75" s="41">
        <v>0</v>
      </c>
      <c r="N75" s="46">
        <v>417.40342</v>
      </c>
      <c r="O75" s="45">
        <v>124.398277</v>
      </c>
      <c r="P75" s="41">
        <v>0</v>
      </c>
      <c r="Q75" s="42">
        <v>124.398277</v>
      </c>
      <c r="R75" s="41">
        <v>943.852819</v>
      </c>
      <c r="S75" s="41">
        <v>0</v>
      </c>
      <c r="T75" s="46">
        <v>943.852819</v>
      </c>
      <c r="U75" s="27">
        <f>+((K75/Q75)-1)*100</f>
        <v>-88.99952609472236</v>
      </c>
      <c r="V75" s="33">
        <f t="shared" si="1"/>
        <v>-55.77664106123732</v>
      </c>
    </row>
    <row r="76" spans="1:22" ht="15">
      <c r="A76" s="43" t="s">
        <v>9</v>
      </c>
      <c r="B76" s="40" t="s">
        <v>42</v>
      </c>
      <c r="C76" s="40" t="s">
        <v>39</v>
      </c>
      <c r="D76" s="40" t="s">
        <v>213</v>
      </c>
      <c r="E76" s="50" t="s">
        <v>214</v>
      </c>
      <c r="F76" s="40" t="s">
        <v>69</v>
      </c>
      <c r="G76" s="40" t="s">
        <v>70</v>
      </c>
      <c r="H76" s="44" t="s">
        <v>78</v>
      </c>
      <c r="I76" s="45">
        <v>177.521497</v>
      </c>
      <c r="J76" s="41">
        <v>16.623786</v>
      </c>
      <c r="K76" s="42">
        <v>194.145282</v>
      </c>
      <c r="L76" s="41">
        <v>1884.410542</v>
      </c>
      <c r="M76" s="41">
        <v>165.753232</v>
      </c>
      <c r="N76" s="46">
        <v>2050.163774</v>
      </c>
      <c r="O76" s="45">
        <v>137.061741</v>
      </c>
      <c r="P76" s="41">
        <v>9.970013</v>
      </c>
      <c r="Q76" s="42">
        <v>147.031754</v>
      </c>
      <c r="R76" s="41">
        <v>1190.366419</v>
      </c>
      <c r="S76" s="41">
        <v>108.071721</v>
      </c>
      <c r="T76" s="46">
        <v>1298.43814</v>
      </c>
      <c r="U76" s="27">
        <f aca="true" t="shared" si="3" ref="U76:U105">+((K76/Q76)-1)*100</f>
        <v>32.043097302641165</v>
      </c>
      <c r="V76" s="33">
        <f aca="true" t="shared" si="4" ref="V76:V106">+((N76/T76)-1)*100</f>
        <v>57.89460512920548</v>
      </c>
    </row>
    <row r="77" spans="1:22" ht="15">
      <c r="A77" s="43" t="s">
        <v>9</v>
      </c>
      <c r="B77" s="40" t="s">
        <v>42</v>
      </c>
      <c r="C77" s="40" t="s">
        <v>39</v>
      </c>
      <c r="D77" s="40" t="s">
        <v>215</v>
      </c>
      <c r="E77" s="50" t="s">
        <v>216</v>
      </c>
      <c r="F77" s="40" t="s">
        <v>61</v>
      </c>
      <c r="G77" s="40" t="s">
        <v>61</v>
      </c>
      <c r="H77" s="44" t="s">
        <v>217</v>
      </c>
      <c r="I77" s="45">
        <v>17268.06624</v>
      </c>
      <c r="J77" s="41">
        <v>0</v>
      </c>
      <c r="K77" s="42">
        <v>17268.06624</v>
      </c>
      <c r="L77" s="41">
        <v>227608.219296</v>
      </c>
      <c r="M77" s="41">
        <v>0</v>
      </c>
      <c r="N77" s="46">
        <v>227608.219296</v>
      </c>
      <c r="O77" s="45">
        <v>21909.95686</v>
      </c>
      <c r="P77" s="41">
        <v>0</v>
      </c>
      <c r="Q77" s="42">
        <v>21909.95686</v>
      </c>
      <c r="R77" s="41">
        <v>229143.333063</v>
      </c>
      <c r="S77" s="41">
        <v>0</v>
      </c>
      <c r="T77" s="46">
        <v>229143.333063</v>
      </c>
      <c r="U77" s="27">
        <f t="shared" si="3"/>
        <v>-21.18621524296328</v>
      </c>
      <c r="V77" s="33">
        <f t="shared" si="4"/>
        <v>-0.6699360380596153</v>
      </c>
    </row>
    <row r="78" spans="1:22" ht="15">
      <c r="A78" s="43" t="s">
        <v>9</v>
      </c>
      <c r="B78" s="40" t="s">
        <v>66</v>
      </c>
      <c r="C78" s="40" t="s">
        <v>39</v>
      </c>
      <c r="D78" s="40" t="s">
        <v>215</v>
      </c>
      <c r="E78" s="50" t="s">
        <v>216</v>
      </c>
      <c r="F78" s="40" t="s">
        <v>61</v>
      </c>
      <c r="G78" s="40" t="s">
        <v>61</v>
      </c>
      <c r="H78" s="44" t="s">
        <v>217</v>
      </c>
      <c r="I78" s="45">
        <v>6280.3719</v>
      </c>
      <c r="J78" s="41">
        <v>0</v>
      </c>
      <c r="K78" s="42">
        <v>6280.3719</v>
      </c>
      <c r="L78" s="41">
        <v>75296.4696</v>
      </c>
      <c r="M78" s="41">
        <v>0</v>
      </c>
      <c r="N78" s="46">
        <v>75296.4696</v>
      </c>
      <c r="O78" s="45">
        <v>6676.3323</v>
      </c>
      <c r="P78" s="41">
        <v>0</v>
      </c>
      <c r="Q78" s="42">
        <v>6676.3323</v>
      </c>
      <c r="R78" s="41">
        <v>83192.6799</v>
      </c>
      <c r="S78" s="41">
        <v>0</v>
      </c>
      <c r="T78" s="46">
        <v>83192.6799</v>
      </c>
      <c r="U78" s="27">
        <f t="shared" si="3"/>
        <v>-5.930807248764413</v>
      </c>
      <c r="V78" s="33">
        <f t="shared" si="4"/>
        <v>-9.491472458263727</v>
      </c>
    </row>
    <row r="79" spans="1:22" ht="15">
      <c r="A79" s="43" t="s">
        <v>9</v>
      </c>
      <c r="B79" s="40" t="s">
        <v>42</v>
      </c>
      <c r="C79" s="40" t="s">
        <v>39</v>
      </c>
      <c r="D79" s="40" t="s">
        <v>218</v>
      </c>
      <c r="E79" s="40" t="s">
        <v>219</v>
      </c>
      <c r="F79" s="40" t="s">
        <v>20</v>
      </c>
      <c r="G79" s="40" t="s">
        <v>114</v>
      </c>
      <c r="H79" s="44" t="s">
        <v>115</v>
      </c>
      <c r="I79" s="45">
        <v>465.503466</v>
      </c>
      <c r="J79" s="41">
        <v>64.150458</v>
      </c>
      <c r="K79" s="42">
        <v>529.653924</v>
      </c>
      <c r="L79" s="41">
        <v>6123.010651</v>
      </c>
      <c r="M79" s="41">
        <v>812.664963</v>
      </c>
      <c r="N79" s="46">
        <v>6935.675614</v>
      </c>
      <c r="O79" s="45">
        <v>420.61057</v>
      </c>
      <c r="P79" s="41">
        <v>62.680917</v>
      </c>
      <c r="Q79" s="42">
        <v>483.291487</v>
      </c>
      <c r="R79" s="41">
        <v>5588.885366</v>
      </c>
      <c r="S79" s="41">
        <v>823.902519</v>
      </c>
      <c r="T79" s="46">
        <v>6412.787885</v>
      </c>
      <c r="U79" s="27">
        <f t="shared" si="3"/>
        <v>9.59305889863522</v>
      </c>
      <c r="V79" s="33">
        <f t="shared" si="4"/>
        <v>8.153828543480657</v>
      </c>
    </row>
    <row r="80" spans="1:22" ht="15">
      <c r="A80" s="43" t="s">
        <v>9</v>
      </c>
      <c r="B80" s="40" t="s">
        <v>42</v>
      </c>
      <c r="C80" s="40" t="s">
        <v>39</v>
      </c>
      <c r="D80" s="40" t="s">
        <v>221</v>
      </c>
      <c r="E80" s="50" t="s">
        <v>222</v>
      </c>
      <c r="F80" s="40" t="s">
        <v>81</v>
      </c>
      <c r="G80" s="40" t="s">
        <v>81</v>
      </c>
      <c r="H80" s="44" t="s">
        <v>136</v>
      </c>
      <c r="I80" s="45">
        <v>2014.418736</v>
      </c>
      <c r="J80" s="41">
        <v>0</v>
      </c>
      <c r="K80" s="42">
        <v>2014.418736</v>
      </c>
      <c r="L80" s="41">
        <v>22768.620636</v>
      </c>
      <c r="M80" s="41">
        <v>0</v>
      </c>
      <c r="N80" s="46">
        <v>22768.620636</v>
      </c>
      <c r="O80" s="45">
        <v>3737.4804</v>
      </c>
      <c r="P80" s="41">
        <v>0</v>
      </c>
      <c r="Q80" s="42">
        <v>3737.4804</v>
      </c>
      <c r="R80" s="41">
        <v>16970.1983</v>
      </c>
      <c r="S80" s="41">
        <v>0</v>
      </c>
      <c r="T80" s="46">
        <v>16970.1983</v>
      </c>
      <c r="U80" s="27">
        <f t="shared" si="3"/>
        <v>-46.10222608792811</v>
      </c>
      <c r="V80" s="33">
        <f t="shared" si="4"/>
        <v>34.168265057928046</v>
      </c>
    </row>
    <row r="81" spans="1:22" ht="15">
      <c r="A81" s="43" t="s">
        <v>9</v>
      </c>
      <c r="B81" s="40" t="s">
        <v>42</v>
      </c>
      <c r="C81" s="40" t="s">
        <v>39</v>
      </c>
      <c r="D81" s="40" t="s">
        <v>221</v>
      </c>
      <c r="E81" s="50" t="s">
        <v>223</v>
      </c>
      <c r="F81" s="40" t="s">
        <v>81</v>
      </c>
      <c r="G81" s="40" t="s">
        <v>81</v>
      </c>
      <c r="H81" s="44" t="s">
        <v>224</v>
      </c>
      <c r="I81" s="45">
        <v>829.607364</v>
      </c>
      <c r="J81" s="41">
        <v>0</v>
      </c>
      <c r="K81" s="42">
        <v>829.607364</v>
      </c>
      <c r="L81" s="41">
        <v>829.607364</v>
      </c>
      <c r="M81" s="41">
        <v>748.4362</v>
      </c>
      <c r="N81" s="46">
        <v>1578.043564</v>
      </c>
      <c r="O81" s="45">
        <v>0</v>
      </c>
      <c r="P81" s="41">
        <v>0</v>
      </c>
      <c r="Q81" s="42">
        <v>0</v>
      </c>
      <c r="R81" s="41">
        <v>0</v>
      </c>
      <c r="S81" s="41">
        <v>1313.9864</v>
      </c>
      <c r="T81" s="46">
        <v>1313.9864</v>
      </c>
      <c r="U81" s="38" t="s">
        <v>29</v>
      </c>
      <c r="V81" s="33">
        <f t="shared" si="4"/>
        <v>20.09588257534478</v>
      </c>
    </row>
    <row r="82" spans="1:22" ht="15">
      <c r="A82" s="43" t="s">
        <v>9</v>
      </c>
      <c r="B82" s="40" t="s">
        <v>42</v>
      </c>
      <c r="C82" s="40" t="s">
        <v>39</v>
      </c>
      <c r="D82" s="40" t="s">
        <v>38</v>
      </c>
      <c r="E82" s="50" t="s">
        <v>228</v>
      </c>
      <c r="F82" s="40" t="s">
        <v>21</v>
      </c>
      <c r="G82" s="40" t="s">
        <v>226</v>
      </c>
      <c r="H82" s="44" t="s">
        <v>227</v>
      </c>
      <c r="I82" s="45">
        <v>14155.8248</v>
      </c>
      <c r="J82" s="41">
        <v>0</v>
      </c>
      <c r="K82" s="42">
        <v>14155.8248</v>
      </c>
      <c r="L82" s="41">
        <v>138758.360144</v>
      </c>
      <c r="M82" s="41">
        <v>0</v>
      </c>
      <c r="N82" s="46">
        <v>138758.360144</v>
      </c>
      <c r="O82" s="45">
        <v>11019.649352</v>
      </c>
      <c r="P82" s="41">
        <v>0</v>
      </c>
      <c r="Q82" s="42">
        <v>11019.649352</v>
      </c>
      <c r="R82" s="41">
        <v>149785.255221</v>
      </c>
      <c r="S82" s="41">
        <v>0</v>
      </c>
      <c r="T82" s="46">
        <v>149785.255221</v>
      </c>
      <c r="U82" s="27">
        <f t="shared" si="3"/>
        <v>28.459847930014238</v>
      </c>
      <c r="V82" s="33">
        <f t="shared" si="4"/>
        <v>-7.3618027760679166</v>
      </c>
    </row>
    <row r="83" spans="1:22" ht="15">
      <c r="A83" s="43" t="s">
        <v>9</v>
      </c>
      <c r="B83" s="40" t="s">
        <v>42</v>
      </c>
      <c r="C83" s="40" t="s">
        <v>39</v>
      </c>
      <c r="D83" s="40" t="s">
        <v>38</v>
      </c>
      <c r="E83" s="50" t="s">
        <v>273</v>
      </c>
      <c r="F83" s="40" t="s">
        <v>230</v>
      </c>
      <c r="G83" s="40" t="s">
        <v>231</v>
      </c>
      <c r="H83" s="44" t="s">
        <v>232</v>
      </c>
      <c r="I83" s="45">
        <v>8624.61845</v>
      </c>
      <c r="J83" s="41">
        <v>0</v>
      </c>
      <c r="K83" s="42">
        <v>8624.61845</v>
      </c>
      <c r="L83" s="41">
        <v>74767.207084</v>
      </c>
      <c r="M83" s="41">
        <v>0</v>
      </c>
      <c r="N83" s="46">
        <v>74767.207084</v>
      </c>
      <c r="O83" s="45">
        <v>8091.09616</v>
      </c>
      <c r="P83" s="41">
        <v>0</v>
      </c>
      <c r="Q83" s="42">
        <v>8091.09616</v>
      </c>
      <c r="R83" s="41">
        <v>91208.481626</v>
      </c>
      <c r="S83" s="41">
        <v>0</v>
      </c>
      <c r="T83" s="46">
        <v>91208.481626</v>
      </c>
      <c r="U83" s="27">
        <f t="shared" si="3"/>
        <v>6.593943261205792</v>
      </c>
      <c r="V83" s="33">
        <f t="shared" si="4"/>
        <v>-18.026036887026997</v>
      </c>
    </row>
    <row r="84" spans="1:22" ht="15">
      <c r="A84" s="43" t="s">
        <v>9</v>
      </c>
      <c r="B84" s="40" t="s">
        <v>42</v>
      </c>
      <c r="C84" s="40" t="s">
        <v>39</v>
      </c>
      <c r="D84" s="40" t="s">
        <v>38</v>
      </c>
      <c r="E84" s="50" t="s">
        <v>233</v>
      </c>
      <c r="F84" s="40" t="s">
        <v>230</v>
      </c>
      <c r="G84" s="40" t="s">
        <v>231</v>
      </c>
      <c r="H84" s="44" t="s">
        <v>232</v>
      </c>
      <c r="I84" s="45">
        <v>1527.02275</v>
      </c>
      <c r="J84" s="41">
        <v>0</v>
      </c>
      <c r="K84" s="42">
        <v>1527.02275</v>
      </c>
      <c r="L84" s="41">
        <v>35681.470133</v>
      </c>
      <c r="M84" s="41">
        <v>0</v>
      </c>
      <c r="N84" s="46">
        <v>35681.470133</v>
      </c>
      <c r="O84" s="45">
        <v>2761.961768</v>
      </c>
      <c r="P84" s="41">
        <v>0</v>
      </c>
      <c r="Q84" s="42">
        <v>2761.961768</v>
      </c>
      <c r="R84" s="41">
        <v>34361.872356</v>
      </c>
      <c r="S84" s="41">
        <v>0</v>
      </c>
      <c r="T84" s="46">
        <v>34361.872356</v>
      </c>
      <c r="U84" s="27">
        <f t="shared" si="3"/>
        <v>-44.71238640259122</v>
      </c>
      <c r="V84" s="33">
        <f t="shared" si="4"/>
        <v>3.8402964871312895</v>
      </c>
    </row>
    <row r="85" spans="1:22" ht="15">
      <c r="A85" s="43" t="s">
        <v>9</v>
      </c>
      <c r="B85" s="40" t="s">
        <v>66</v>
      </c>
      <c r="C85" s="40" t="s">
        <v>39</v>
      </c>
      <c r="D85" s="40" t="s">
        <v>38</v>
      </c>
      <c r="E85" s="50" t="s">
        <v>233</v>
      </c>
      <c r="F85" s="40" t="s">
        <v>230</v>
      </c>
      <c r="G85" s="40" t="s">
        <v>231</v>
      </c>
      <c r="H85" s="44" t="s">
        <v>232</v>
      </c>
      <c r="I85" s="45">
        <v>853.918292</v>
      </c>
      <c r="J85" s="41">
        <v>0</v>
      </c>
      <c r="K85" s="42">
        <v>853.918292</v>
      </c>
      <c r="L85" s="41">
        <v>14046.961906</v>
      </c>
      <c r="M85" s="41">
        <v>0</v>
      </c>
      <c r="N85" s="46">
        <v>14046.961906</v>
      </c>
      <c r="O85" s="45">
        <v>42.839914</v>
      </c>
      <c r="P85" s="41">
        <v>0</v>
      </c>
      <c r="Q85" s="42">
        <v>42.839914</v>
      </c>
      <c r="R85" s="41">
        <v>6873.806252</v>
      </c>
      <c r="S85" s="41">
        <v>0</v>
      </c>
      <c r="T85" s="46">
        <v>6873.806252</v>
      </c>
      <c r="U85" s="38" t="s">
        <v>29</v>
      </c>
      <c r="V85" s="39" t="s">
        <v>29</v>
      </c>
    </row>
    <row r="86" spans="1:22" ht="15">
      <c r="A86" s="43" t="s">
        <v>9</v>
      </c>
      <c r="B86" s="40" t="s">
        <v>42</v>
      </c>
      <c r="C86" s="40" t="s">
        <v>39</v>
      </c>
      <c r="D86" s="40" t="s">
        <v>38</v>
      </c>
      <c r="E86" s="50" t="s">
        <v>229</v>
      </c>
      <c r="F86" s="40" t="s">
        <v>230</v>
      </c>
      <c r="G86" s="40" t="s">
        <v>231</v>
      </c>
      <c r="H86" s="44" t="s">
        <v>232</v>
      </c>
      <c r="I86" s="45">
        <v>471.42705</v>
      </c>
      <c r="J86" s="41">
        <v>0</v>
      </c>
      <c r="K86" s="42">
        <v>471.42705</v>
      </c>
      <c r="L86" s="41">
        <v>9936.088044</v>
      </c>
      <c r="M86" s="41">
        <v>0</v>
      </c>
      <c r="N86" s="46">
        <v>9936.088044</v>
      </c>
      <c r="O86" s="45">
        <v>1664.953192</v>
      </c>
      <c r="P86" s="41">
        <v>0</v>
      </c>
      <c r="Q86" s="42">
        <v>1664.953192</v>
      </c>
      <c r="R86" s="41">
        <v>5951.578888</v>
      </c>
      <c r="S86" s="41">
        <v>0</v>
      </c>
      <c r="T86" s="46">
        <v>5951.578888</v>
      </c>
      <c r="U86" s="27">
        <f t="shared" si="3"/>
        <v>-71.68526705344158</v>
      </c>
      <c r="V86" s="33">
        <f t="shared" si="4"/>
        <v>66.94877495506029</v>
      </c>
    </row>
    <row r="87" spans="1:22" ht="15">
      <c r="A87" s="43" t="s">
        <v>9</v>
      </c>
      <c r="B87" s="40" t="s">
        <v>66</v>
      </c>
      <c r="C87" s="40" t="s">
        <v>39</v>
      </c>
      <c r="D87" s="40" t="s">
        <v>38</v>
      </c>
      <c r="E87" s="50" t="s">
        <v>229</v>
      </c>
      <c r="F87" s="40" t="s">
        <v>230</v>
      </c>
      <c r="G87" s="40" t="s">
        <v>231</v>
      </c>
      <c r="H87" s="44" t="s">
        <v>232</v>
      </c>
      <c r="I87" s="45">
        <v>7.279985</v>
      </c>
      <c r="J87" s="41">
        <v>0</v>
      </c>
      <c r="K87" s="42">
        <v>7.279985</v>
      </c>
      <c r="L87" s="41">
        <v>9013.401973</v>
      </c>
      <c r="M87" s="41">
        <v>0</v>
      </c>
      <c r="N87" s="46">
        <v>9013.401973</v>
      </c>
      <c r="O87" s="45">
        <v>1962.786074</v>
      </c>
      <c r="P87" s="41">
        <v>0</v>
      </c>
      <c r="Q87" s="42">
        <v>1962.786074</v>
      </c>
      <c r="R87" s="41">
        <v>11068.447863</v>
      </c>
      <c r="S87" s="41">
        <v>0</v>
      </c>
      <c r="T87" s="46">
        <v>11068.447863</v>
      </c>
      <c r="U87" s="27">
        <f t="shared" si="3"/>
        <v>-99.62909941656739</v>
      </c>
      <c r="V87" s="33">
        <f t="shared" si="4"/>
        <v>-18.56670343878729</v>
      </c>
    </row>
    <row r="88" spans="1:22" ht="15">
      <c r="A88" s="43" t="s">
        <v>9</v>
      </c>
      <c r="B88" s="40" t="s">
        <v>66</v>
      </c>
      <c r="C88" s="40" t="s">
        <v>39</v>
      </c>
      <c r="D88" s="40" t="s">
        <v>38</v>
      </c>
      <c r="E88" s="50" t="s">
        <v>273</v>
      </c>
      <c r="F88" s="40" t="s">
        <v>230</v>
      </c>
      <c r="G88" s="40" t="s">
        <v>231</v>
      </c>
      <c r="H88" s="44" t="s">
        <v>232</v>
      </c>
      <c r="I88" s="45">
        <v>1648.236704</v>
      </c>
      <c r="J88" s="41">
        <v>0</v>
      </c>
      <c r="K88" s="42">
        <v>1648.236704</v>
      </c>
      <c r="L88" s="41">
        <v>8769.84246</v>
      </c>
      <c r="M88" s="41">
        <v>0</v>
      </c>
      <c r="N88" s="46">
        <v>8769.84246</v>
      </c>
      <c r="O88" s="45">
        <v>1055.777888</v>
      </c>
      <c r="P88" s="41">
        <v>0</v>
      </c>
      <c r="Q88" s="42">
        <v>1055.777888</v>
      </c>
      <c r="R88" s="41">
        <v>16932.146136</v>
      </c>
      <c r="S88" s="41">
        <v>0</v>
      </c>
      <c r="T88" s="46">
        <v>16932.146136</v>
      </c>
      <c r="U88" s="27">
        <f t="shared" si="3"/>
        <v>56.115857580832355</v>
      </c>
      <c r="V88" s="33">
        <f t="shared" si="4"/>
        <v>-48.20596048746505</v>
      </c>
    </row>
    <row r="89" spans="1:22" ht="15">
      <c r="A89" s="43" t="s">
        <v>9</v>
      </c>
      <c r="B89" s="40" t="s">
        <v>66</v>
      </c>
      <c r="C89" s="40" t="s">
        <v>39</v>
      </c>
      <c r="D89" s="40" t="s">
        <v>38</v>
      </c>
      <c r="E89" s="40" t="s">
        <v>225</v>
      </c>
      <c r="F89" s="40" t="s">
        <v>21</v>
      </c>
      <c r="G89" s="40" t="s">
        <v>226</v>
      </c>
      <c r="H89" s="44" t="s">
        <v>227</v>
      </c>
      <c r="I89" s="45">
        <v>285.15943</v>
      </c>
      <c r="J89" s="41">
        <v>0</v>
      </c>
      <c r="K89" s="42">
        <v>285.15943</v>
      </c>
      <c r="L89" s="41">
        <v>3492.133016</v>
      </c>
      <c r="M89" s="41">
        <v>0</v>
      </c>
      <c r="N89" s="46">
        <v>3492.133016</v>
      </c>
      <c r="O89" s="45">
        <v>266.519467</v>
      </c>
      <c r="P89" s="41">
        <v>0</v>
      </c>
      <c r="Q89" s="42">
        <v>266.519467</v>
      </c>
      <c r="R89" s="41">
        <v>3063.913872</v>
      </c>
      <c r="S89" s="41">
        <v>0</v>
      </c>
      <c r="T89" s="46">
        <v>3063.913872</v>
      </c>
      <c r="U89" s="27">
        <f t="shared" si="3"/>
        <v>6.9938467196469345</v>
      </c>
      <c r="V89" s="33">
        <f t="shared" si="4"/>
        <v>13.976213493249269</v>
      </c>
    </row>
    <row r="90" spans="1:22" ht="15">
      <c r="A90" s="43" t="s">
        <v>9</v>
      </c>
      <c r="B90" s="40" t="s">
        <v>42</v>
      </c>
      <c r="C90" s="40" t="s">
        <v>39</v>
      </c>
      <c r="D90" s="40" t="s">
        <v>38</v>
      </c>
      <c r="E90" s="40" t="s">
        <v>225</v>
      </c>
      <c r="F90" s="40" t="s">
        <v>21</v>
      </c>
      <c r="G90" s="40" t="s">
        <v>226</v>
      </c>
      <c r="H90" s="44" t="s">
        <v>227</v>
      </c>
      <c r="I90" s="45">
        <v>0</v>
      </c>
      <c r="J90" s="41">
        <v>0</v>
      </c>
      <c r="K90" s="42">
        <v>0</v>
      </c>
      <c r="L90" s="41">
        <v>1376.074638</v>
      </c>
      <c r="M90" s="41">
        <v>0</v>
      </c>
      <c r="N90" s="46">
        <v>1376.074638</v>
      </c>
      <c r="O90" s="45">
        <v>129.683152</v>
      </c>
      <c r="P90" s="41">
        <v>0</v>
      </c>
      <c r="Q90" s="42">
        <v>129.683152</v>
      </c>
      <c r="R90" s="41">
        <v>15191.564241</v>
      </c>
      <c r="S90" s="41">
        <v>0</v>
      </c>
      <c r="T90" s="46">
        <v>15191.564241</v>
      </c>
      <c r="U90" s="38" t="s">
        <v>29</v>
      </c>
      <c r="V90" s="33">
        <f t="shared" si="4"/>
        <v>-90.9418502520882</v>
      </c>
    </row>
    <row r="91" spans="1:22" ht="15">
      <c r="A91" s="43" t="s">
        <v>9</v>
      </c>
      <c r="B91" s="40" t="s">
        <v>42</v>
      </c>
      <c r="C91" s="40" t="s">
        <v>39</v>
      </c>
      <c r="D91" s="40" t="s">
        <v>234</v>
      </c>
      <c r="E91" s="40" t="s">
        <v>160</v>
      </c>
      <c r="F91" s="40" t="s">
        <v>69</v>
      </c>
      <c r="G91" s="40" t="s">
        <v>70</v>
      </c>
      <c r="H91" s="44" t="s">
        <v>70</v>
      </c>
      <c r="I91" s="45">
        <v>119.496238</v>
      </c>
      <c r="J91" s="41">
        <v>131.151626</v>
      </c>
      <c r="K91" s="42">
        <v>250.647865</v>
      </c>
      <c r="L91" s="41">
        <v>1319.150145</v>
      </c>
      <c r="M91" s="41">
        <v>1421.14592</v>
      </c>
      <c r="N91" s="46">
        <v>2740.296064</v>
      </c>
      <c r="O91" s="45">
        <v>133.072611</v>
      </c>
      <c r="P91" s="41">
        <v>175.952353</v>
      </c>
      <c r="Q91" s="42">
        <v>309.024963</v>
      </c>
      <c r="R91" s="41">
        <v>1666.655763</v>
      </c>
      <c r="S91" s="41">
        <v>1477.538061</v>
      </c>
      <c r="T91" s="46">
        <v>3144.193824</v>
      </c>
      <c r="U91" s="27">
        <f t="shared" si="3"/>
        <v>-18.89073861000673</v>
      </c>
      <c r="V91" s="33">
        <f t="shared" si="4"/>
        <v>-12.845828934495096</v>
      </c>
    </row>
    <row r="92" spans="1:22" ht="15">
      <c r="A92" s="43" t="s">
        <v>9</v>
      </c>
      <c r="B92" s="40" t="s">
        <v>42</v>
      </c>
      <c r="C92" s="40" t="s">
        <v>39</v>
      </c>
      <c r="D92" s="40" t="s">
        <v>234</v>
      </c>
      <c r="E92" s="40" t="s">
        <v>245</v>
      </c>
      <c r="F92" s="40" t="s">
        <v>69</v>
      </c>
      <c r="G92" s="40" t="s">
        <v>70</v>
      </c>
      <c r="H92" s="44" t="s">
        <v>78</v>
      </c>
      <c r="I92" s="45">
        <v>26.469871</v>
      </c>
      <c r="J92" s="41">
        <v>9.387801</v>
      </c>
      <c r="K92" s="42">
        <v>35.857672</v>
      </c>
      <c r="L92" s="41">
        <v>625.604123</v>
      </c>
      <c r="M92" s="41">
        <v>313.162234</v>
      </c>
      <c r="N92" s="46">
        <v>938.766357</v>
      </c>
      <c r="O92" s="45">
        <v>83.887182</v>
      </c>
      <c r="P92" s="41">
        <v>33.350191</v>
      </c>
      <c r="Q92" s="42">
        <v>117.237373</v>
      </c>
      <c r="R92" s="41">
        <v>1204.857289</v>
      </c>
      <c r="S92" s="41">
        <v>492.330329</v>
      </c>
      <c r="T92" s="46">
        <v>1697.187617</v>
      </c>
      <c r="U92" s="27">
        <f t="shared" si="3"/>
        <v>-69.41446990628151</v>
      </c>
      <c r="V92" s="33">
        <f t="shared" si="4"/>
        <v>-44.686942822538875</v>
      </c>
    </row>
    <row r="93" spans="1:22" ht="15">
      <c r="A93" s="43" t="s">
        <v>9</v>
      </c>
      <c r="B93" s="40" t="s">
        <v>42</v>
      </c>
      <c r="C93" s="40" t="s">
        <v>39</v>
      </c>
      <c r="D93" s="40" t="s">
        <v>234</v>
      </c>
      <c r="E93" s="40" t="s">
        <v>235</v>
      </c>
      <c r="F93" s="40" t="s">
        <v>69</v>
      </c>
      <c r="G93" s="40" t="s">
        <v>70</v>
      </c>
      <c r="H93" s="44" t="s">
        <v>236</v>
      </c>
      <c r="I93" s="45">
        <v>2.855961</v>
      </c>
      <c r="J93" s="41">
        <v>77.031382</v>
      </c>
      <c r="K93" s="42">
        <v>79.887343</v>
      </c>
      <c r="L93" s="41">
        <v>96.475802</v>
      </c>
      <c r="M93" s="41">
        <v>653.961896</v>
      </c>
      <c r="N93" s="46">
        <v>750.437698</v>
      </c>
      <c r="O93" s="45">
        <v>44.368745</v>
      </c>
      <c r="P93" s="41">
        <v>65.110765</v>
      </c>
      <c r="Q93" s="42">
        <v>109.47951</v>
      </c>
      <c r="R93" s="41">
        <v>339.371678</v>
      </c>
      <c r="S93" s="41">
        <v>601.568432</v>
      </c>
      <c r="T93" s="46">
        <v>940.94011</v>
      </c>
      <c r="U93" s="27">
        <f t="shared" si="3"/>
        <v>-27.029867963420738</v>
      </c>
      <c r="V93" s="33">
        <f t="shared" si="4"/>
        <v>-20.245965707636802</v>
      </c>
    </row>
    <row r="94" spans="1:22" ht="15">
      <c r="A94" s="43" t="s">
        <v>9</v>
      </c>
      <c r="B94" s="40" t="s">
        <v>42</v>
      </c>
      <c r="C94" s="40" t="s">
        <v>39</v>
      </c>
      <c r="D94" s="40" t="s">
        <v>234</v>
      </c>
      <c r="E94" s="40" t="s">
        <v>237</v>
      </c>
      <c r="F94" s="40" t="s">
        <v>69</v>
      </c>
      <c r="G94" s="40" t="s">
        <v>70</v>
      </c>
      <c r="H94" s="44" t="s">
        <v>70</v>
      </c>
      <c r="I94" s="45">
        <v>0</v>
      </c>
      <c r="J94" s="41">
        <v>9.168118</v>
      </c>
      <c r="K94" s="42">
        <v>9.168118</v>
      </c>
      <c r="L94" s="41">
        <v>0</v>
      </c>
      <c r="M94" s="41">
        <v>178.534798</v>
      </c>
      <c r="N94" s="46">
        <v>178.534798</v>
      </c>
      <c r="O94" s="45">
        <v>0</v>
      </c>
      <c r="P94" s="41">
        <v>16.370719</v>
      </c>
      <c r="Q94" s="42">
        <v>16.370719</v>
      </c>
      <c r="R94" s="41">
        <v>0</v>
      </c>
      <c r="S94" s="41">
        <v>142.976773</v>
      </c>
      <c r="T94" s="46">
        <v>142.976773</v>
      </c>
      <c r="U94" s="27">
        <f t="shared" si="3"/>
        <v>-43.99685194034545</v>
      </c>
      <c r="V94" s="33">
        <f t="shared" si="4"/>
        <v>24.869791263228457</v>
      </c>
    </row>
    <row r="95" spans="1:22" ht="15">
      <c r="A95" s="43" t="s">
        <v>9</v>
      </c>
      <c r="B95" s="40" t="s">
        <v>42</v>
      </c>
      <c r="C95" s="40" t="s">
        <v>39</v>
      </c>
      <c r="D95" s="40" t="s">
        <v>234</v>
      </c>
      <c r="E95" s="40" t="s">
        <v>243</v>
      </c>
      <c r="F95" s="40" t="s">
        <v>69</v>
      </c>
      <c r="G95" s="40" t="s">
        <v>70</v>
      </c>
      <c r="H95" s="44" t="s">
        <v>236</v>
      </c>
      <c r="I95" s="45">
        <v>0</v>
      </c>
      <c r="J95" s="41">
        <v>0</v>
      </c>
      <c r="K95" s="42">
        <v>0</v>
      </c>
      <c r="L95" s="41">
        <v>43.206906</v>
      </c>
      <c r="M95" s="41">
        <v>0.020942</v>
      </c>
      <c r="N95" s="46">
        <v>43.227848</v>
      </c>
      <c r="O95" s="45">
        <v>0</v>
      </c>
      <c r="P95" s="41">
        <v>0</v>
      </c>
      <c r="Q95" s="42">
        <v>0</v>
      </c>
      <c r="R95" s="41">
        <v>2.579634</v>
      </c>
      <c r="S95" s="41">
        <v>1.161839</v>
      </c>
      <c r="T95" s="46">
        <v>3.741473</v>
      </c>
      <c r="U95" s="38" t="s">
        <v>29</v>
      </c>
      <c r="V95" s="39" t="s">
        <v>29</v>
      </c>
    </row>
    <row r="96" spans="1:22" ht="15">
      <c r="A96" s="43" t="s">
        <v>9</v>
      </c>
      <c r="B96" s="40" t="s">
        <v>42</v>
      </c>
      <c r="C96" s="40" t="s">
        <v>39</v>
      </c>
      <c r="D96" s="40" t="s">
        <v>234</v>
      </c>
      <c r="E96" s="40" t="s">
        <v>239</v>
      </c>
      <c r="F96" s="40" t="s">
        <v>69</v>
      </c>
      <c r="G96" s="40" t="s">
        <v>70</v>
      </c>
      <c r="H96" s="44" t="s">
        <v>236</v>
      </c>
      <c r="I96" s="45">
        <v>0</v>
      </c>
      <c r="J96" s="41">
        <v>2.149689</v>
      </c>
      <c r="K96" s="42">
        <v>2.149689</v>
      </c>
      <c r="L96" s="41">
        <v>0</v>
      </c>
      <c r="M96" s="41">
        <v>24.519705</v>
      </c>
      <c r="N96" s="46">
        <v>24.519705</v>
      </c>
      <c r="O96" s="45">
        <v>0</v>
      </c>
      <c r="P96" s="41">
        <v>1.355754</v>
      </c>
      <c r="Q96" s="42">
        <v>1.355754</v>
      </c>
      <c r="R96" s="41">
        <v>0</v>
      </c>
      <c r="S96" s="41">
        <v>81.021239</v>
      </c>
      <c r="T96" s="46">
        <v>81.021239</v>
      </c>
      <c r="U96" s="27">
        <f t="shared" si="3"/>
        <v>58.560402550905266</v>
      </c>
      <c r="V96" s="33">
        <f t="shared" si="4"/>
        <v>-69.73669459683282</v>
      </c>
    </row>
    <row r="97" spans="1:22" ht="15">
      <c r="A97" s="43" t="s">
        <v>9</v>
      </c>
      <c r="B97" s="40" t="s">
        <v>42</v>
      </c>
      <c r="C97" s="40" t="s">
        <v>39</v>
      </c>
      <c r="D97" s="40" t="s">
        <v>234</v>
      </c>
      <c r="E97" s="40" t="s">
        <v>241</v>
      </c>
      <c r="F97" s="40" t="s">
        <v>69</v>
      </c>
      <c r="G97" s="40" t="s">
        <v>70</v>
      </c>
      <c r="H97" s="44" t="s">
        <v>70</v>
      </c>
      <c r="I97" s="45">
        <v>0</v>
      </c>
      <c r="J97" s="41">
        <v>0.725237</v>
      </c>
      <c r="K97" s="42">
        <v>0.725237</v>
      </c>
      <c r="L97" s="41">
        <v>0</v>
      </c>
      <c r="M97" s="41">
        <v>22.865402</v>
      </c>
      <c r="N97" s="46">
        <v>22.865402</v>
      </c>
      <c r="O97" s="45">
        <v>0</v>
      </c>
      <c r="P97" s="41">
        <v>0</v>
      </c>
      <c r="Q97" s="42">
        <v>0</v>
      </c>
      <c r="R97" s="41">
        <v>0</v>
      </c>
      <c r="S97" s="41">
        <v>0</v>
      </c>
      <c r="T97" s="46">
        <v>0</v>
      </c>
      <c r="U97" s="38" t="s">
        <v>29</v>
      </c>
      <c r="V97" s="39" t="s">
        <v>29</v>
      </c>
    </row>
    <row r="98" spans="1:22" ht="15">
      <c r="A98" s="43" t="s">
        <v>9</v>
      </c>
      <c r="B98" s="40" t="s">
        <v>42</v>
      </c>
      <c r="C98" s="40" t="s">
        <v>39</v>
      </c>
      <c r="D98" s="40" t="s">
        <v>234</v>
      </c>
      <c r="E98" s="40" t="s">
        <v>135</v>
      </c>
      <c r="F98" s="40" t="s">
        <v>81</v>
      </c>
      <c r="G98" s="40" t="s">
        <v>81</v>
      </c>
      <c r="H98" s="44" t="s">
        <v>136</v>
      </c>
      <c r="I98" s="45">
        <v>0</v>
      </c>
      <c r="J98" s="41">
        <v>0</v>
      </c>
      <c r="K98" s="42">
        <v>0</v>
      </c>
      <c r="L98" s="41">
        <v>0</v>
      </c>
      <c r="M98" s="41">
        <v>2.848421</v>
      </c>
      <c r="N98" s="46">
        <v>2.848421</v>
      </c>
      <c r="O98" s="45">
        <v>0</v>
      </c>
      <c r="P98" s="41">
        <v>0</v>
      </c>
      <c r="Q98" s="42">
        <v>0</v>
      </c>
      <c r="R98" s="41">
        <v>0</v>
      </c>
      <c r="S98" s="41">
        <v>0</v>
      </c>
      <c r="T98" s="46">
        <v>0</v>
      </c>
      <c r="U98" s="38" t="s">
        <v>29</v>
      </c>
      <c r="V98" s="39" t="s">
        <v>29</v>
      </c>
    </row>
    <row r="99" spans="1:22" ht="15">
      <c r="A99" s="43" t="s">
        <v>9</v>
      </c>
      <c r="B99" s="40" t="s">
        <v>42</v>
      </c>
      <c r="C99" s="40" t="s">
        <v>39</v>
      </c>
      <c r="D99" s="40" t="s">
        <v>234</v>
      </c>
      <c r="E99" s="40" t="s">
        <v>244</v>
      </c>
      <c r="F99" s="40" t="s">
        <v>69</v>
      </c>
      <c r="G99" s="40" t="s">
        <v>70</v>
      </c>
      <c r="H99" s="44" t="s">
        <v>236</v>
      </c>
      <c r="I99" s="45">
        <v>0</v>
      </c>
      <c r="J99" s="41">
        <v>0</v>
      </c>
      <c r="K99" s="42">
        <v>0</v>
      </c>
      <c r="L99" s="41">
        <v>0</v>
      </c>
      <c r="M99" s="41">
        <v>0.354005</v>
      </c>
      <c r="N99" s="46">
        <v>0.354005</v>
      </c>
      <c r="O99" s="45">
        <v>0</v>
      </c>
      <c r="P99" s="41">
        <v>0</v>
      </c>
      <c r="Q99" s="42">
        <v>0</v>
      </c>
      <c r="R99" s="41">
        <v>0</v>
      </c>
      <c r="S99" s="41">
        <v>0</v>
      </c>
      <c r="T99" s="46">
        <v>0</v>
      </c>
      <c r="U99" s="38" t="s">
        <v>29</v>
      </c>
      <c r="V99" s="39" t="s">
        <v>29</v>
      </c>
    </row>
    <row r="100" spans="1:22" ht="15">
      <c r="A100" s="43" t="s">
        <v>9</v>
      </c>
      <c r="B100" s="40" t="s">
        <v>42</v>
      </c>
      <c r="C100" s="40" t="s">
        <v>39</v>
      </c>
      <c r="D100" s="40" t="s">
        <v>234</v>
      </c>
      <c r="E100" s="40" t="s">
        <v>242</v>
      </c>
      <c r="F100" s="40" t="s">
        <v>69</v>
      </c>
      <c r="G100" s="40" t="s">
        <v>70</v>
      </c>
      <c r="H100" s="44" t="s">
        <v>70</v>
      </c>
      <c r="I100" s="45">
        <v>0</v>
      </c>
      <c r="J100" s="41">
        <v>0.13398</v>
      </c>
      <c r="K100" s="42">
        <v>0.13398</v>
      </c>
      <c r="L100" s="41">
        <v>0</v>
      </c>
      <c r="M100" s="41">
        <v>0.14499</v>
      </c>
      <c r="N100" s="46">
        <v>0.14499</v>
      </c>
      <c r="O100" s="45">
        <v>0</v>
      </c>
      <c r="P100" s="41">
        <v>0</v>
      </c>
      <c r="Q100" s="42">
        <v>0</v>
      </c>
      <c r="R100" s="41">
        <v>0</v>
      </c>
      <c r="S100" s="41">
        <v>0</v>
      </c>
      <c r="T100" s="46">
        <v>0</v>
      </c>
      <c r="U100" s="38" t="s">
        <v>29</v>
      </c>
      <c r="V100" s="39" t="s">
        <v>29</v>
      </c>
    </row>
    <row r="101" spans="1:22" ht="15">
      <c r="A101" s="43" t="s">
        <v>9</v>
      </c>
      <c r="B101" s="40" t="s">
        <v>42</v>
      </c>
      <c r="C101" s="40" t="s">
        <v>39</v>
      </c>
      <c r="D101" s="40" t="s">
        <v>234</v>
      </c>
      <c r="E101" s="50" t="s">
        <v>238</v>
      </c>
      <c r="F101" s="40" t="s">
        <v>69</v>
      </c>
      <c r="G101" s="40" t="s">
        <v>70</v>
      </c>
      <c r="H101" s="44" t="s">
        <v>78</v>
      </c>
      <c r="I101" s="45">
        <v>0</v>
      </c>
      <c r="J101" s="41">
        <v>0</v>
      </c>
      <c r="K101" s="42">
        <v>0</v>
      </c>
      <c r="L101" s="41">
        <v>0</v>
      </c>
      <c r="M101" s="41">
        <v>0</v>
      </c>
      <c r="N101" s="46">
        <v>0</v>
      </c>
      <c r="O101" s="45">
        <v>0</v>
      </c>
      <c r="P101" s="41">
        <v>0</v>
      </c>
      <c r="Q101" s="42">
        <v>0</v>
      </c>
      <c r="R101" s="41">
        <v>0</v>
      </c>
      <c r="S101" s="41">
        <v>0.112977</v>
      </c>
      <c r="T101" s="46">
        <v>0.112977</v>
      </c>
      <c r="U101" s="38" t="s">
        <v>29</v>
      </c>
      <c r="V101" s="39" t="s">
        <v>29</v>
      </c>
    </row>
    <row r="102" spans="1:22" ht="15">
      <c r="A102" s="43" t="s">
        <v>9</v>
      </c>
      <c r="B102" s="40" t="s">
        <v>42</v>
      </c>
      <c r="C102" s="40" t="s">
        <v>39</v>
      </c>
      <c r="D102" s="40" t="s">
        <v>234</v>
      </c>
      <c r="E102" s="40" t="s">
        <v>240</v>
      </c>
      <c r="F102" s="40" t="s">
        <v>69</v>
      </c>
      <c r="G102" s="40" t="s">
        <v>70</v>
      </c>
      <c r="H102" s="44" t="s">
        <v>70</v>
      </c>
      <c r="I102" s="45">
        <v>0</v>
      </c>
      <c r="J102" s="41">
        <v>0</v>
      </c>
      <c r="K102" s="42">
        <v>0</v>
      </c>
      <c r="L102" s="41">
        <v>0</v>
      </c>
      <c r="M102" s="41">
        <v>0</v>
      </c>
      <c r="N102" s="46">
        <v>0</v>
      </c>
      <c r="O102" s="45">
        <v>0</v>
      </c>
      <c r="P102" s="41">
        <v>0</v>
      </c>
      <c r="Q102" s="42">
        <v>0</v>
      </c>
      <c r="R102" s="41">
        <v>0</v>
      </c>
      <c r="S102" s="41">
        <v>1.397228</v>
      </c>
      <c r="T102" s="46">
        <v>1.397228</v>
      </c>
      <c r="U102" s="38" t="s">
        <v>29</v>
      </c>
      <c r="V102" s="39" t="s">
        <v>29</v>
      </c>
    </row>
    <row r="103" spans="1:22" ht="15">
      <c r="A103" s="43" t="s">
        <v>9</v>
      </c>
      <c r="B103" s="40" t="s">
        <v>66</v>
      </c>
      <c r="C103" s="40" t="s">
        <v>39</v>
      </c>
      <c r="D103" s="40" t="s">
        <v>234</v>
      </c>
      <c r="E103" s="40" t="s">
        <v>135</v>
      </c>
      <c r="F103" s="40" t="s">
        <v>81</v>
      </c>
      <c r="G103" s="40" t="s">
        <v>81</v>
      </c>
      <c r="H103" s="44" t="s">
        <v>136</v>
      </c>
      <c r="I103" s="45">
        <v>0</v>
      </c>
      <c r="J103" s="41">
        <v>0</v>
      </c>
      <c r="K103" s="42">
        <v>0</v>
      </c>
      <c r="L103" s="41">
        <v>0</v>
      </c>
      <c r="M103" s="41">
        <v>0</v>
      </c>
      <c r="N103" s="46">
        <v>0</v>
      </c>
      <c r="O103" s="45">
        <v>0</v>
      </c>
      <c r="P103" s="41">
        <v>0</v>
      </c>
      <c r="Q103" s="42">
        <v>0</v>
      </c>
      <c r="R103" s="41">
        <v>10.944</v>
      </c>
      <c r="S103" s="41">
        <v>0</v>
      </c>
      <c r="T103" s="46">
        <v>10.944</v>
      </c>
      <c r="U103" s="38" t="s">
        <v>29</v>
      </c>
      <c r="V103" s="39" t="s">
        <v>29</v>
      </c>
    </row>
    <row r="104" spans="1:22" ht="15">
      <c r="A104" s="43" t="s">
        <v>9</v>
      </c>
      <c r="B104" s="40" t="s">
        <v>42</v>
      </c>
      <c r="C104" s="40" t="s">
        <v>39</v>
      </c>
      <c r="D104" s="40" t="s">
        <v>246</v>
      </c>
      <c r="E104" s="40" t="s">
        <v>247</v>
      </c>
      <c r="F104" s="40" t="s">
        <v>248</v>
      </c>
      <c r="G104" s="40" t="s">
        <v>249</v>
      </c>
      <c r="H104" s="44" t="s">
        <v>249</v>
      </c>
      <c r="I104" s="45">
        <v>14950.2</v>
      </c>
      <c r="J104" s="41">
        <v>0</v>
      </c>
      <c r="K104" s="42">
        <v>14950.2</v>
      </c>
      <c r="L104" s="41">
        <v>74259.66445</v>
      </c>
      <c r="M104" s="41">
        <v>0</v>
      </c>
      <c r="N104" s="46">
        <v>74259.66445</v>
      </c>
      <c r="O104" s="45">
        <v>9064.72458</v>
      </c>
      <c r="P104" s="41">
        <v>0</v>
      </c>
      <c r="Q104" s="42">
        <v>9064.72458</v>
      </c>
      <c r="R104" s="41">
        <v>67644.2623</v>
      </c>
      <c r="S104" s="41">
        <v>0</v>
      </c>
      <c r="T104" s="46">
        <v>67644.2623</v>
      </c>
      <c r="U104" s="27">
        <f t="shared" si="3"/>
        <v>64.92723930063411</v>
      </c>
      <c r="V104" s="33">
        <f t="shared" si="4"/>
        <v>9.779694426499773</v>
      </c>
    </row>
    <row r="105" spans="1:22" ht="15">
      <c r="A105" s="43" t="s">
        <v>9</v>
      </c>
      <c r="B105" s="40" t="s">
        <v>66</v>
      </c>
      <c r="C105" s="40" t="s">
        <v>39</v>
      </c>
      <c r="D105" s="40" t="s">
        <v>246</v>
      </c>
      <c r="E105" s="40" t="s">
        <v>251</v>
      </c>
      <c r="F105" s="40" t="s">
        <v>248</v>
      </c>
      <c r="G105" s="40" t="s">
        <v>249</v>
      </c>
      <c r="H105" s="44" t="s">
        <v>249</v>
      </c>
      <c r="I105" s="45">
        <v>1370.62</v>
      </c>
      <c r="J105" s="41">
        <v>0</v>
      </c>
      <c r="K105" s="42">
        <v>1370.62</v>
      </c>
      <c r="L105" s="41">
        <v>20969.33</v>
      </c>
      <c r="M105" s="41">
        <v>0</v>
      </c>
      <c r="N105" s="46">
        <v>20969.33</v>
      </c>
      <c r="O105" s="45">
        <v>2392.74</v>
      </c>
      <c r="P105" s="41">
        <v>0</v>
      </c>
      <c r="Q105" s="42">
        <v>2392.74</v>
      </c>
      <c r="R105" s="41">
        <v>25331.52</v>
      </c>
      <c r="S105" s="41">
        <v>0</v>
      </c>
      <c r="T105" s="46">
        <v>25331.52</v>
      </c>
      <c r="U105" s="27">
        <f t="shared" si="3"/>
        <v>-42.71755393398363</v>
      </c>
      <c r="V105" s="33">
        <f t="shared" si="4"/>
        <v>-17.220403670999605</v>
      </c>
    </row>
    <row r="106" spans="1:22" ht="15">
      <c r="A106" s="43" t="s">
        <v>9</v>
      </c>
      <c r="B106" s="40" t="s">
        <v>250</v>
      </c>
      <c r="C106" s="40" t="s">
        <v>39</v>
      </c>
      <c r="D106" s="40" t="s">
        <v>246</v>
      </c>
      <c r="E106" s="40" t="s">
        <v>247</v>
      </c>
      <c r="F106" s="40" t="s">
        <v>248</v>
      </c>
      <c r="G106" s="40" t="s">
        <v>249</v>
      </c>
      <c r="H106" s="44" t="s">
        <v>249</v>
      </c>
      <c r="I106" s="45">
        <v>0</v>
      </c>
      <c r="J106" s="41">
        <v>23.12577</v>
      </c>
      <c r="K106" s="42">
        <v>23.12577</v>
      </c>
      <c r="L106" s="41">
        <v>0</v>
      </c>
      <c r="M106" s="41">
        <v>33.405666</v>
      </c>
      <c r="N106" s="46">
        <v>33.405666</v>
      </c>
      <c r="O106" s="45">
        <v>0</v>
      </c>
      <c r="P106" s="41">
        <v>9.621852</v>
      </c>
      <c r="Q106" s="42">
        <v>9.621852</v>
      </c>
      <c r="R106" s="41">
        <v>0</v>
      </c>
      <c r="S106" s="41">
        <v>39.341911</v>
      </c>
      <c r="T106" s="46">
        <v>39.341911</v>
      </c>
      <c r="U106" s="38" t="s">
        <v>29</v>
      </c>
      <c r="V106" s="33">
        <f t="shared" si="4"/>
        <v>-15.088857783242926</v>
      </c>
    </row>
    <row r="107" spans="1:22" ht="15">
      <c r="A107" s="43"/>
      <c r="B107" s="40"/>
      <c r="C107" s="40"/>
      <c r="D107" s="40"/>
      <c r="E107" s="40"/>
      <c r="F107" s="40"/>
      <c r="G107" s="40"/>
      <c r="H107" s="44"/>
      <c r="I107" s="45"/>
      <c r="J107" s="41"/>
      <c r="K107" s="42"/>
      <c r="L107" s="41"/>
      <c r="M107" s="41"/>
      <c r="N107" s="46"/>
      <c r="O107" s="45"/>
      <c r="P107" s="41"/>
      <c r="Q107" s="42"/>
      <c r="R107" s="41"/>
      <c r="S107" s="41"/>
      <c r="T107" s="46"/>
      <c r="U107" s="28"/>
      <c r="V107" s="34"/>
    </row>
    <row r="108" spans="1:22" ht="20.25">
      <c r="A108" s="65" t="s">
        <v>9</v>
      </c>
      <c r="B108" s="66"/>
      <c r="C108" s="66"/>
      <c r="D108" s="66"/>
      <c r="E108" s="66"/>
      <c r="F108" s="66"/>
      <c r="G108" s="66"/>
      <c r="H108" s="67"/>
      <c r="I108" s="22">
        <f aca="true" t="shared" si="5" ref="I108:T108">SUM(I6:I106)</f>
        <v>119435.48893799995</v>
      </c>
      <c r="J108" s="15">
        <f t="shared" si="5"/>
        <v>3206.8037529999997</v>
      </c>
      <c r="K108" s="15">
        <f t="shared" si="5"/>
        <v>122642.29268999999</v>
      </c>
      <c r="L108" s="15">
        <f t="shared" si="5"/>
        <v>1200977.4064450003</v>
      </c>
      <c r="M108" s="15">
        <f t="shared" si="5"/>
        <v>34220.24764100001</v>
      </c>
      <c r="N108" s="23">
        <f t="shared" si="5"/>
        <v>1235197.6540860005</v>
      </c>
      <c r="O108" s="22">
        <f t="shared" si="5"/>
        <v>112327.329242</v>
      </c>
      <c r="P108" s="15">
        <f t="shared" si="5"/>
        <v>2843.838031000001</v>
      </c>
      <c r="Q108" s="15">
        <f t="shared" si="5"/>
        <v>115171.16727399999</v>
      </c>
      <c r="R108" s="15">
        <f t="shared" si="5"/>
        <v>1202644.0469980002</v>
      </c>
      <c r="S108" s="15">
        <f t="shared" si="5"/>
        <v>44539.98238700001</v>
      </c>
      <c r="T108" s="23">
        <f t="shared" si="5"/>
        <v>1247184.029387</v>
      </c>
      <c r="U108" s="29">
        <f>+((K108/Q108)-1)*100</f>
        <v>6.486975510307791</v>
      </c>
      <c r="V108" s="35">
        <f>+((N108/T108)-1)*100</f>
        <v>-0.9610751114966454</v>
      </c>
    </row>
    <row r="109" spans="1:22" ht="15.75">
      <c r="A109" s="18"/>
      <c r="B109" s="11"/>
      <c r="C109" s="11"/>
      <c r="D109" s="11"/>
      <c r="E109" s="11"/>
      <c r="F109" s="11"/>
      <c r="G109" s="11"/>
      <c r="H109" s="16"/>
      <c r="I109" s="20"/>
      <c r="J109" s="13"/>
      <c r="K109" s="14"/>
      <c r="L109" s="13"/>
      <c r="M109" s="13"/>
      <c r="N109" s="21"/>
      <c r="O109" s="20"/>
      <c r="P109" s="13"/>
      <c r="Q109" s="14"/>
      <c r="R109" s="13"/>
      <c r="S109" s="13"/>
      <c r="T109" s="21"/>
      <c r="U109" s="28"/>
      <c r="V109" s="34"/>
    </row>
    <row r="110" spans="1:22" ht="15">
      <c r="A110" s="43" t="s">
        <v>10</v>
      </c>
      <c r="B110" s="40"/>
      <c r="C110" s="40" t="s">
        <v>39</v>
      </c>
      <c r="D110" s="40" t="s">
        <v>38</v>
      </c>
      <c r="E110" s="40" t="s">
        <v>27</v>
      </c>
      <c r="F110" s="40" t="s">
        <v>21</v>
      </c>
      <c r="G110" s="40" t="s">
        <v>23</v>
      </c>
      <c r="H110" s="44" t="s">
        <v>24</v>
      </c>
      <c r="I110" s="45">
        <v>29039.533063</v>
      </c>
      <c r="J110" s="41">
        <v>0</v>
      </c>
      <c r="K110" s="42">
        <v>29039.533063</v>
      </c>
      <c r="L110" s="41">
        <v>299003.933065</v>
      </c>
      <c r="M110" s="41">
        <v>0</v>
      </c>
      <c r="N110" s="46">
        <v>299003.933065</v>
      </c>
      <c r="O110" s="45">
        <v>14028.808131</v>
      </c>
      <c r="P110" s="41">
        <v>0</v>
      </c>
      <c r="Q110" s="42">
        <v>14028.808131</v>
      </c>
      <c r="R110" s="41">
        <v>293456.829504</v>
      </c>
      <c r="S110" s="41">
        <v>19511.3922</v>
      </c>
      <c r="T110" s="46">
        <v>312968.221704</v>
      </c>
      <c r="U110" s="27">
        <f>+((K110/Q110)-1)*100</f>
        <v>106.99928883359821</v>
      </c>
      <c r="V110" s="33">
        <f>+((N110/T110)-1)*100</f>
        <v>-4.461887076895376</v>
      </c>
    </row>
    <row r="111" spans="1:22" ht="15.75">
      <c r="A111" s="18"/>
      <c r="B111" s="11"/>
      <c r="C111" s="11"/>
      <c r="D111" s="11"/>
      <c r="E111" s="11"/>
      <c r="F111" s="11"/>
      <c r="G111" s="11"/>
      <c r="H111" s="16"/>
      <c r="I111" s="20"/>
      <c r="J111" s="13"/>
      <c r="K111" s="14"/>
      <c r="L111" s="13"/>
      <c r="M111" s="13"/>
      <c r="N111" s="21"/>
      <c r="O111" s="20"/>
      <c r="P111" s="13"/>
      <c r="Q111" s="14"/>
      <c r="R111" s="13"/>
      <c r="S111" s="13"/>
      <c r="T111" s="21"/>
      <c r="U111" s="28"/>
      <c r="V111" s="34"/>
    </row>
    <row r="112" spans="1:22" ht="20.25">
      <c r="A112" s="62" t="s">
        <v>10</v>
      </c>
      <c r="B112" s="63"/>
      <c r="C112" s="63"/>
      <c r="D112" s="63"/>
      <c r="E112" s="63"/>
      <c r="F112" s="63"/>
      <c r="G112" s="63"/>
      <c r="H112" s="64"/>
      <c r="I112" s="22">
        <f>SUM(I110)</f>
        <v>29039.533063</v>
      </c>
      <c r="J112" s="15">
        <f aca="true" t="shared" si="6" ref="J112:T112">SUM(J110)</f>
        <v>0</v>
      </c>
      <c r="K112" s="15">
        <f t="shared" si="6"/>
        <v>29039.533063</v>
      </c>
      <c r="L112" s="15">
        <f t="shared" si="6"/>
        <v>299003.933065</v>
      </c>
      <c r="M112" s="15">
        <f t="shared" si="6"/>
        <v>0</v>
      </c>
      <c r="N112" s="23">
        <f t="shared" si="6"/>
        <v>299003.933065</v>
      </c>
      <c r="O112" s="22">
        <f t="shared" si="6"/>
        <v>14028.808131</v>
      </c>
      <c r="P112" s="15">
        <f t="shared" si="6"/>
        <v>0</v>
      </c>
      <c r="Q112" s="15">
        <f t="shared" si="6"/>
        <v>14028.808131</v>
      </c>
      <c r="R112" s="15">
        <f t="shared" si="6"/>
        <v>293456.829504</v>
      </c>
      <c r="S112" s="15">
        <f t="shared" si="6"/>
        <v>19511.3922</v>
      </c>
      <c r="T112" s="23">
        <f t="shared" si="6"/>
        <v>312968.221704</v>
      </c>
      <c r="U112" s="29">
        <f>+((K112/Q112)-1)*100</f>
        <v>106.99928883359821</v>
      </c>
      <c r="V112" s="35">
        <f>+((N112/T112)-1)*100</f>
        <v>-4.461887076895376</v>
      </c>
    </row>
    <row r="113" spans="1:22" ht="15.75">
      <c r="A113" s="18"/>
      <c r="B113" s="11"/>
      <c r="C113" s="11"/>
      <c r="D113" s="11"/>
      <c r="E113" s="11"/>
      <c r="F113" s="11"/>
      <c r="G113" s="11"/>
      <c r="H113" s="16"/>
      <c r="I113" s="20"/>
      <c r="J113" s="13"/>
      <c r="K113" s="14"/>
      <c r="L113" s="13"/>
      <c r="M113" s="13"/>
      <c r="N113" s="21"/>
      <c r="O113" s="20"/>
      <c r="P113" s="13"/>
      <c r="Q113" s="14"/>
      <c r="R113" s="13"/>
      <c r="S113" s="13"/>
      <c r="T113" s="21"/>
      <c r="U113" s="28"/>
      <c r="V113" s="34"/>
    </row>
    <row r="114" spans="1:22" ht="15">
      <c r="A114" s="43" t="s">
        <v>22</v>
      </c>
      <c r="B114" s="40"/>
      <c r="C114" s="40" t="s">
        <v>39</v>
      </c>
      <c r="D114" s="40" t="s">
        <v>38</v>
      </c>
      <c r="E114" s="40" t="s">
        <v>37</v>
      </c>
      <c r="F114" s="40" t="s">
        <v>21</v>
      </c>
      <c r="G114" s="40" t="s">
        <v>23</v>
      </c>
      <c r="H114" s="44" t="s">
        <v>24</v>
      </c>
      <c r="I114" s="45">
        <v>22795.52408</v>
      </c>
      <c r="J114" s="41">
        <v>0</v>
      </c>
      <c r="K114" s="42">
        <v>22795.52408</v>
      </c>
      <c r="L114" s="41">
        <v>223113.197647</v>
      </c>
      <c r="M114" s="41">
        <v>0</v>
      </c>
      <c r="N114" s="46">
        <v>223113.197647</v>
      </c>
      <c r="O114" s="45">
        <v>17028.129431</v>
      </c>
      <c r="P114" s="41">
        <v>0</v>
      </c>
      <c r="Q114" s="42">
        <v>17028.129431</v>
      </c>
      <c r="R114" s="41">
        <v>238244.975005</v>
      </c>
      <c r="S114" s="41">
        <v>0</v>
      </c>
      <c r="T114" s="46">
        <v>238244.975005</v>
      </c>
      <c r="U114" s="27">
        <f>+((K114/Q114)-1)*100</f>
        <v>33.86980744050698</v>
      </c>
      <c r="V114" s="33">
        <f>+((N114/T114)-1)*100</f>
        <v>-6.351352156612089</v>
      </c>
    </row>
    <row r="115" spans="1:22" ht="15">
      <c r="A115" s="43" t="s">
        <v>22</v>
      </c>
      <c r="B115" s="40"/>
      <c r="C115" s="40" t="s">
        <v>39</v>
      </c>
      <c r="D115" s="40" t="s">
        <v>25</v>
      </c>
      <c r="E115" s="40" t="s">
        <v>28</v>
      </c>
      <c r="F115" s="40" t="s">
        <v>20</v>
      </c>
      <c r="G115" s="40" t="s">
        <v>20</v>
      </c>
      <c r="H115" s="44" t="s">
        <v>26</v>
      </c>
      <c r="I115" s="45">
        <v>447.46525</v>
      </c>
      <c r="J115" s="41">
        <v>0</v>
      </c>
      <c r="K115" s="42">
        <v>447.46525</v>
      </c>
      <c r="L115" s="41">
        <v>4206.380103</v>
      </c>
      <c r="M115" s="41">
        <v>0</v>
      </c>
      <c r="N115" s="46">
        <v>4206.380103</v>
      </c>
      <c r="O115" s="45">
        <v>265.634855</v>
      </c>
      <c r="P115" s="41">
        <v>0</v>
      </c>
      <c r="Q115" s="42">
        <v>265.634855</v>
      </c>
      <c r="R115" s="41">
        <v>2371.226608</v>
      </c>
      <c r="S115" s="41">
        <v>0</v>
      </c>
      <c r="T115" s="46">
        <v>2371.226608</v>
      </c>
      <c r="U115" s="27">
        <f>+((K115/Q115)-1)*100</f>
        <v>68.4512561425721</v>
      </c>
      <c r="V115" s="33">
        <f>+((N115/T115)-1)*100</f>
        <v>77.39258191556193</v>
      </c>
    </row>
    <row r="116" spans="1:22" ht="15.75">
      <c r="A116" s="18"/>
      <c r="B116" s="11"/>
      <c r="C116" s="11"/>
      <c r="D116" s="11"/>
      <c r="E116" s="11"/>
      <c r="F116" s="11"/>
      <c r="G116" s="11"/>
      <c r="H116" s="16"/>
      <c r="I116" s="20"/>
      <c r="J116" s="13"/>
      <c r="K116" s="14"/>
      <c r="L116" s="13"/>
      <c r="M116" s="13"/>
      <c r="N116" s="21"/>
      <c r="O116" s="20"/>
      <c r="P116" s="13"/>
      <c r="Q116" s="14"/>
      <c r="R116" s="13"/>
      <c r="S116" s="13"/>
      <c r="T116" s="21"/>
      <c r="U116" s="28"/>
      <c r="V116" s="34"/>
    </row>
    <row r="117" spans="1:22" ht="21" thickBot="1">
      <c r="A117" s="56" t="s">
        <v>18</v>
      </c>
      <c r="B117" s="57"/>
      <c r="C117" s="57"/>
      <c r="D117" s="57"/>
      <c r="E117" s="57"/>
      <c r="F117" s="57"/>
      <c r="G117" s="57"/>
      <c r="H117" s="58"/>
      <c r="I117" s="24">
        <f aca="true" t="shared" si="7" ref="I117:T117">SUM(I114:I115)</f>
        <v>23242.98933</v>
      </c>
      <c r="J117" s="25">
        <f t="shared" si="7"/>
        <v>0</v>
      </c>
      <c r="K117" s="25">
        <f t="shared" si="7"/>
        <v>23242.98933</v>
      </c>
      <c r="L117" s="25">
        <f t="shared" si="7"/>
        <v>227319.57775</v>
      </c>
      <c r="M117" s="25">
        <f t="shared" si="7"/>
        <v>0</v>
      </c>
      <c r="N117" s="26">
        <f t="shared" si="7"/>
        <v>227319.57775</v>
      </c>
      <c r="O117" s="24">
        <f t="shared" si="7"/>
        <v>17293.764286</v>
      </c>
      <c r="P117" s="25">
        <f t="shared" si="7"/>
        <v>0</v>
      </c>
      <c r="Q117" s="25">
        <f t="shared" si="7"/>
        <v>17293.764286</v>
      </c>
      <c r="R117" s="25">
        <f t="shared" si="7"/>
        <v>240616.20161299998</v>
      </c>
      <c r="S117" s="25">
        <f t="shared" si="7"/>
        <v>0</v>
      </c>
      <c r="T117" s="26">
        <f t="shared" si="7"/>
        <v>240616.20161299998</v>
      </c>
      <c r="U117" s="36">
        <f>+((K117/Q117)-1)*100</f>
        <v>34.400983762778225</v>
      </c>
      <c r="V117" s="37">
        <f>+((N117/T117)-1)*100</f>
        <v>-5.526071716644365</v>
      </c>
    </row>
    <row r="118" spans="9:22" ht="15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</row>
    <row r="119" spans="1:22" ht="15">
      <c r="A119" s="48" t="s">
        <v>30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</row>
    <row r="120" spans="1:22" ht="15">
      <c r="A120" s="48" t="s">
        <v>31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</row>
    <row r="121" spans="1:22" ht="15">
      <c r="A121" s="48" t="s">
        <v>32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</row>
    <row r="122" spans="1:22" ht="15">
      <c r="A122" s="48" t="s">
        <v>33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</row>
    <row r="123" spans="1:22" ht="15">
      <c r="A123" s="48" t="s">
        <v>34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</row>
    <row r="124" spans="1:22" ht="15">
      <c r="A124" s="48" t="s">
        <v>36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</row>
    <row r="125" spans="1:22" ht="15">
      <c r="A125" s="48" t="s">
        <v>35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</row>
    <row r="126" spans="1:22" ht="15">
      <c r="A126" s="55" t="s">
        <v>267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0"/>
    </row>
    <row r="127" spans="1:21" ht="12.75">
      <c r="A127" s="7" t="s">
        <v>19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8" t="s">
        <v>40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9:22" ht="15">
      <c r="I129" s="2"/>
      <c r="J129" s="2"/>
      <c r="K129" s="2"/>
      <c r="L129" s="2"/>
      <c r="M129" s="2"/>
      <c r="N129" s="2"/>
      <c r="O129" s="2"/>
      <c r="P129" s="2"/>
      <c r="Q129" s="2"/>
      <c r="R129" s="3"/>
      <c r="S129" s="3"/>
      <c r="T129" s="3"/>
      <c r="U129" s="3"/>
      <c r="V129" s="3"/>
    </row>
    <row r="130" spans="9:22" ht="15">
      <c r="I130" s="2"/>
      <c r="J130" s="2"/>
      <c r="K130" s="2"/>
      <c r="L130" s="2"/>
      <c r="M130" s="2"/>
      <c r="N130" s="2"/>
      <c r="O130" s="2"/>
      <c r="P130" s="2"/>
      <c r="Q130" s="2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9:22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9:22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9:22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9:22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9:22" ht="1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9:22" ht="1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9:22" ht="15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9:22" ht="1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9:22" ht="15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9:22" ht="15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9:22" ht="15"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9:22" ht="15"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9:22" ht="15"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</sheetData>
  <sheetProtection/>
  <mergeCells count="5">
    <mergeCell ref="A117:H117"/>
    <mergeCell ref="I3:N3"/>
    <mergeCell ref="O3:T3"/>
    <mergeCell ref="A112:H112"/>
    <mergeCell ref="A108:H108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2012-01-24T20:26:44Z</dcterms:modified>
  <cp:category/>
  <cp:version/>
  <cp:contentType/>
  <cp:contentStatus/>
</cp:coreProperties>
</file>