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<sst xmlns="http://schemas.openxmlformats.org/spreadsheetml/2006/main" count="936" uniqueCount="270">
  <si>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</si>
  <si>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</si>
  <si>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</si>
  <si>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</si>
  <si>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</si>
  <si>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</si>
  <si>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</si>
  <si>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</si>
  <si>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</si>
  <si>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</si>
  <si>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</si>
  <si>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</si>
  <si>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</si>
  <si>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</si>
  <si>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</si>
  <si>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</si>
  <si>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</si>
  <si>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</si>
  <si>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</si>
  <si>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</si>
  <si>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</si>
  <si>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</si>
  <si>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</si>
  <si>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</si>
  <si>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</si>
  <si>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</si>
  <si>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</si>
  <si>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</si>
  <si>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</si>
  <si>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</si>
  <si>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</si>
  <si>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</si>
  <si>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</si>
  <si>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</si>
  <si>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</si>
  <si>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</si>
  <si>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</si>
  <si>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</si>
  <si>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</si>
  <si>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</si>
  <si>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</si>
  <si>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COBRE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</si>
  <si>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</si>
  <si>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</si>
  <si>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</si>
  <si>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</si>
  <si>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</si>
  <si>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</si>
  <si>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</si>
  <si>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</si>
  <si>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</si>
  <si>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</si>
  <si>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</si>
  <si>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</si>
  <si>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</si>
  <si>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</si>
  <si>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</si>
  <si>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</si>
  <si>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</si>
  <si>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</si>
  <si>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</si>
  <si>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</si>
  <si>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</si>
  <si>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</si>
  <si>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</si>
  <si>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</si>
  <si>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</si>
  <si>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</si>
  <si>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</si>
  <si>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</si>
  <si>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</si>
  <si>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</si>
  <si>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</si>
  <si>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</si>
  <si>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</si>
  <si>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</si>
  <si>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</si>
  <si>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</si>
  <si>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</si>
  <si>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</si>
  <si>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</si>
  <si>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</si>
  <si>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</si>
  <si>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</si>
  <si>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</si>
  <si>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</si>
  <si>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</si>
  <si>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</si>
  <si>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</si>
  <si>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</si>
  <si>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</si>
  <si>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</si>
  <si>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</si>
  <si>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</si>
  <si>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</si>
  <si>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</si>
  <si>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</si>
  <si>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</si>
  <si>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</si>
  <si>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</si>
  <si>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</si>
  <si>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</si>
  <si>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</si>
  <si>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</si>
  <si>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</si>
  <si>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</si>
  <si>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</si>
  <si>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</si>
  <si>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</si>
  <si>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</si>
  <si>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</si>
  <si>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</si>
  <si>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</si>
  <si>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</si>
  <si>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</si>
  <si>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</si>
  <si>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</si>
  <si>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</si>
  <si>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</si>
  <si>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</si>
  <si>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</si>
  <si>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</si>
  <si>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</si>
  <si>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</si>
  <si>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</si>
  <si>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</si>
  <si>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</si>
  <si>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</si>
  <si>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</si>
  <si>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SAN SALVADOR 27</t>
  </si>
  <si>
    <t>SANTA LUCIA</t>
  </si>
  <si>
    <t>TACAZA</t>
  </si>
  <si>
    <t>DOE RUN PERU S.R.L.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</si>
  <si>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</si>
  <si>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</si>
  <si>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</si>
  <si>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</si>
  <si>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</si>
  <si>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</si>
  <si>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</si>
  <si>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</si>
  <si>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</si>
  <si>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</si>
  <si>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</si>
  <si>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</si>
  <si>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</si>
  <si>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MINERA LOS QUENUALES S.A.</t>
  </si>
  <si>
    <t>ACUMULACION ISCAYCRUZ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</si>
  <si>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</si>
  <si>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</si>
  <si>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</si>
  <si>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</si>
  <si>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</si>
  <si>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</si>
  <si>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</si>
  <si>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</si>
  <si>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</si>
  <si>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</si>
  <si>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</si>
  <si>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</si>
  <si>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</si>
  <si>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</si>
  <si>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</si>
  <si>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</si>
  <si>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</si>
  <si>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</si>
  <si>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</si>
  <si>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</si>
  <si>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</si>
  <si>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</si>
  <si>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</si>
  <si>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</si>
  <si>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</si>
  <si>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</si>
  <si>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</si>
  <si>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MINERA FERCAR E.I.R.L.</t>
  </si>
  <si>
    <t>RAQUEL</t>
  </si>
  <si>
    <t>YAUCA DEL ROSARIO</t>
  </si>
  <si>
    <t>MINERA HUALLANCA S.A.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</si>
  <si>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</si>
  <si>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</si>
  <si>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</si>
  <si>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</si>
  <si>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</si>
  <si>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</si>
  <si>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</si>
  <si>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</si>
  <si>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</si>
  <si>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</si>
  <si>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</si>
  <si>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</si>
  <si>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</si>
  <si>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</si>
  <si>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</si>
  <si>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</si>
  <si>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</si>
  <si>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</si>
  <si>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MINERA YANAQUIHUA S.A.C.</t>
  </si>
  <si>
    <t>ALPACAY</t>
  </si>
  <si>
    <t>MINERIA CORPORATIVA S.A.C.</t>
  </si>
  <si>
    <t>PALMERAS VI</t>
  </si>
  <si>
    <t>OCTAVIO BERTOLERO S.A.</t>
  </si>
  <si>
    <t>ANGELA VITTORIA</t>
  </si>
  <si>
    <t>PAJUELO ESPINOZA ELADIO ELMER</t>
  </si>
  <si>
    <t>SAN JOSE DE HUAMANTANGA</t>
  </si>
  <si>
    <t>CANTA</t>
  </si>
  <si>
    <t>HUAMANTANGA</t>
  </si>
  <si>
    <t>PAN AMERICAN SILVER S.A. MINA QUIRUVILCA</t>
  </si>
  <si>
    <t>HUARON</t>
  </si>
  <si>
    <t>QUIRUVILCA</t>
  </si>
  <si>
    <t>LA LIBERTAD</t>
  </si>
  <si>
    <t>SANTIAGO DE CHUCO</t>
  </si>
  <si>
    <t>QUISPE CONDORI OSCAR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</si>
  <si>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</si>
  <si>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</si>
  <si>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</si>
  <si>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</si>
  <si>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</si>
  <si>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</si>
  <si>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</si>
  <si>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</si>
  <si>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</si>
  <si>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</si>
  <si>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</si>
  <si>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</si>
  <si>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</si>
  <si>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</si>
  <si>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</si>
  <si>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</si>
  <si>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</si>
  <si>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</si>
  <si>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</si>
  <si>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</si>
  <si>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</si>
  <si>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</si>
  <si>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</si>
  <si>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</si>
  <si>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</si>
  <si>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</si>
  <si>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</si>
  <si>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</si>
  <si>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</si>
  <si>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</si>
  <si>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</si>
  <si>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</si>
  <si>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</si>
  <si>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</si>
  <si>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</si>
  <si>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</si>
  <si>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XSTRATA TINTAYA S.A.</t>
  </si>
  <si>
    <t>TINTAYA</t>
  </si>
  <si>
    <t>CUSCO</t>
  </si>
  <si>
    <t>ESPINAR</t>
  </si>
  <si>
    <t>GRAVIMETRÍA</t>
  </si>
  <si>
    <t>PLTA. INDUSTRIAL DE OXIDOS</t>
  </si>
  <si>
    <t>TOTAL - AGOSTO</t>
  </si>
  <si>
    <t>TOTAL ACUMULADO ENERO - AGOSTO</t>
  </si>
  <si>
    <t>TOTAL COMPARADO ACUMULADO - ENERO - AGOSTO</t>
  </si>
  <si>
    <t>Var. % 2011/2010 - AGOSTO</t>
  </si>
  <si>
    <t>Var. % 2011/2010 - ENERO - AGOSTO</t>
  </si>
  <si>
    <t>COMPAÑIA MINERA ANCASH S.A.C.</t>
  </si>
  <si>
    <t>CARMELITA</t>
  </si>
  <si>
    <t>CATAC</t>
  </si>
  <si>
    <t>ACUMULACION HUARON-3A</t>
  </si>
  <si>
    <t>TOQUEPALA 1  g)</t>
  </si>
  <si>
    <t>ANTICONA  a)</t>
  </si>
  <si>
    <t>CERRO LINDO  b)</t>
  </si>
  <si>
    <t>ACUMULACION RAURA  c)</t>
  </si>
  <si>
    <t>COBRIZA 1126  d)</t>
  </si>
  <si>
    <t>MINAS DE COBRE CHAPI  f)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</si>
</sst>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41</v>
      </c>
    </row>
    <row r="2" ht="13.5" thickBot="1">
      <c r="A2" s="54"/>
    </row>
    <row r="3" spans="1:22" ht="13.5" thickBot="1">
      <c r="A3" s="49"/>
      <c r="I3" s="58">
        <v>2011</v>
      </c>
      <c r="J3" s="59"/>
      <c r="K3" s="59"/>
      <c r="L3" s="59"/>
      <c r="M3" s="59"/>
      <c r="N3" s="60"/>
      <c r="O3" s="58">
        <v>2010</v>
      </c>
      <c r="P3" s="59"/>
      <c r="Q3" s="59"/>
      <c r="R3" s="59"/>
      <c r="S3" s="59"/>
      <c r="T3" s="60"/>
      <c r="U3" s="5"/>
      <c r="V3" s="5"/>
    </row>
    <row r="4" spans="1:22" ht="73.5" customHeight="1">
      <c r="A4" s="51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1" t="s">
        <v>12</v>
      </c>
      <c r="J4" s="30" t="s">
        <v>7</v>
      </c>
      <c r="K4" s="30" t="s">
        <v>255</v>
      </c>
      <c r="L4" s="30" t="s">
        <v>13</v>
      </c>
      <c r="M4" s="30" t="s">
        <v>8</v>
      </c>
      <c r="N4" s="52" t="s">
        <v>256</v>
      </c>
      <c r="O4" s="51" t="s">
        <v>14</v>
      </c>
      <c r="P4" s="30" t="s">
        <v>15</v>
      </c>
      <c r="Q4" s="30" t="s">
        <v>255</v>
      </c>
      <c r="R4" s="30" t="s">
        <v>16</v>
      </c>
      <c r="S4" s="30" t="s">
        <v>17</v>
      </c>
      <c r="T4" s="52" t="s">
        <v>257</v>
      </c>
      <c r="U4" s="53" t="s">
        <v>258</v>
      </c>
      <c r="V4" s="52" t="s">
        <v>259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42</v>
      </c>
      <c r="C6" s="40" t="s">
        <v>43</v>
      </c>
      <c r="D6" s="40" t="s">
        <v>44</v>
      </c>
      <c r="E6" s="40" t="s">
        <v>45</v>
      </c>
      <c r="F6" s="40" t="s">
        <v>46</v>
      </c>
      <c r="G6" s="40" t="s">
        <v>47</v>
      </c>
      <c r="H6" s="44" t="s">
        <v>48</v>
      </c>
      <c r="I6" s="45">
        <v>7.395002</v>
      </c>
      <c r="J6" s="41">
        <v>4.0266</v>
      </c>
      <c r="K6" s="42">
        <v>11.421602</v>
      </c>
      <c r="L6" s="41">
        <v>7.395002</v>
      </c>
      <c r="M6" s="41">
        <v>48.142076</v>
      </c>
      <c r="N6" s="46">
        <v>55.537078</v>
      </c>
      <c r="O6" s="45">
        <v>7.62008</v>
      </c>
      <c r="P6" s="41">
        <v>5.8408</v>
      </c>
      <c r="Q6" s="42">
        <v>13.46088</v>
      </c>
      <c r="R6" s="41">
        <v>40.316531</v>
      </c>
      <c r="S6" s="41">
        <v>31.646546</v>
      </c>
      <c r="T6" s="46">
        <v>71.963077</v>
      </c>
      <c r="U6" s="27">
        <f>+((K6/Q6)-1)*100</f>
        <v>-15.149663320674422</v>
      </c>
      <c r="V6" s="33">
        <f>+((N6/T6)-1)*100</f>
        <v>-22.825592907874125</v>
      </c>
    </row>
    <row r="7" spans="1:22" ht="15">
      <c r="A7" s="43" t="s">
        <v>9</v>
      </c>
      <c r="B7" s="40" t="s">
        <v>42</v>
      </c>
      <c r="C7" s="40" t="s">
        <v>43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0</v>
      </c>
      <c r="J7" s="41">
        <v>0</v>
      </c>
      <c r="K7" s="42">
        <v>0</v>
      </c>
      <c r="L7" s="41">
        <v>10.655931</v>
      </c>
      <c r="M7" s="41">
        <v>0</v>
      </c>
      <c r="N7" s="46">
        <v>10.655931</v>
      </c>
      <c r="O7" s="45">
        <v>7.353906</v>
      </c>
      <c r="P7" s="41">
        <v>0</v>
      </c>
      <c r="Q7" s="42">
        <v>7.353906</v>
      </c>
      <c r="R7" s="41">
        <v>18.973969</v>
      </c>
      <c r="S7" s="41">
        <v>0</v>
      </c>
      <c r="T7" s="46">
        <v>18.973969</v>
      </c>
      <c r="U7" s="38" t="s">
        <v>29</v>
      </c>
      <c r="V7" s="33">
        <f>+((N7/T7)-1)*100</f>
        <v>-43.83920939261574</v>
      </c>
    </row>
    <row r="8" spans="1:22" ht="15">
      <c r="A8" s="43" t="s">
        <v>9</v>
      </c>
      <c r="B8" s="40" t="s">
        <v>42</v>
      </c>
      <c r="C8" s="40" t="s">
        <v>39</v>
      </c>
      <c r="D8" s="40" t="s">
        <v>54</v>
      </c>
      <c r="E8" s="40" t="s">
        <v>55</v>
      </c>
      <c r="F8" s="40" t="s">
        <v>56</v>
      </c>
      <c r="G8" s="40" t="s">
        <v>57</v>
      </c>
      <c r="H8" s="44" t="s">
        <v>58</v>
      </c>
      <c r="I8" s="45">
        <v>0</v>
      </c>
      <c r="J8" s="41">
        <v>61.871835</v>
      </c>
      <c r="K8" s="42">
        <v>61.871835</v>
      </c>
      <c r="L8" s="41">
        <v>8.164015</v>
      </c>
      <c r="M8" s="41">
        <v>195.896806</v>
      </c>
      <c r="N8" s="46">
        <v>204.060822</v>
      </c>
      <c r="O8" s="45">
        <v>25.935488</v>
      </c>
      <c r="P8" s="41">
        <v>31.678048</v>
      </c>
      <c r="Q8" s="42">
        <v>57.613536</v>
      </c>
      <c r="R8" s="41">
        <v>160.729422</v>
      </c>
      <c r="S8" s="41">
        <v>291.199478</v>
      </c>
      <c r="T8" s="46">
        <v>451.9289</v>
      </c>
      <c r="U8" s="27">
        <f>+((K8/Q8)-1)*100</f>
        <v>7.3911432896602625</v>
      </c>
      <c r="V8" s="33">
        <f>+((N8/T8)-1)*100</f>
        <v>-54.846697788081265</v>
      </c>
    </row>
    <row r="9" spans="1:22" ht="15">
      <c r="A9" s="43" t="s">
        <v>9</v>
      </c>
      <c r="B9" s="40" t="s">
        <v>42</v>
      </c>
      <c r="C9" s="40" t="s">
        <v>39</v>
      </c>
      <c r="D9" s="40" t="s">
        <v>59</v>
      </c>
      <c r="E9" s="40" t="s">
        <v>62</v>
      </c>
      <c r="F9" s="40" t="s">
        <v>63</v>
      </c>
      <c r="G9" s="40" t="s">
        <v>64</v>
      </c>
      <c r="H9" s="44" t="s">
        <v>65</v>
      </c>
      <c r="I9" s="45">
        <v>0</v>
      </c>
      <c r="J9" s="41">
        <v>35.636301</v>
      </c>
      <c r="K9" s="42">
        <v>35.636301</v>
      </c>
      <c r="L9" s="41">
        <v>0</v>
      </c>
      <c r="M9" s="41">
        <v>250.266225</v>
      </c>
      <c r="N9" s="46">
        <v>250.266225</v>
      </c>
      <c r="O9" s="45">
        <v>0</v>
      </c>
      <c r="P9" s="41">
        <v>24.610052</v>
      </c>
      <c r="Q9" s="42">
        <v>24.610052</v>
      </c>
      <c r="R9" s="41">
        <v>0</v>
      </c>
      <c r="S9" s="41">
        <v>185.239502</v>
      </c>
      <c r="T9" s="46">
        <v>185.239502</v>
      </c>
      <c r="U9" s="27">
        <f>+((K9/Q9)-1)*100</f>
        <v>44.803842754984856</v>
      </c>
      <c r="V9" s="33">
        <f>+((N9/T9)-1)*100</f>
        <v>35.10413399837364</v>
      </c>
    </row>
    <row r="10" spans="1:22" ht="15">
      <c r="A10" s="43" t="s">
        <v>9</v>
      </c>
      <c r="B10" s="40" t="s">
        <v>42</v>
      </c>
      <c r="C10" s="40" t="s">
        <v>39</v>
      </c>
      <c r="D10" s="40" t="s">
        <v>59</v>
      </c>
      <c r="E10" s="40" t="s">
        <v>60</v>
      </c>
      <c r="F10" s="40" t="s">
        <v>61</v>
      </c>
      <c r="G10" s="40" t="s">
        <v>60</v>
      </c>
      <c r="H10" s="44" t="s">
        <v>60</v>
      </c>
      <c r="I10" s="45">
        <v>0</v>
      </c>
      <c r="J10" s="41">
        <v>0</v>
      </c>
      <c r="K10" s="42">
        <v>0</v>
      </c>
      <c r="L10" s="41">
        <v>21.008401</v>
      </c>
      <c r="M10" s="41">
        <v>0</v>
      </c>
      <c r="N10" s="46">
        <v>21.008401</v>
      </c>
      <c r="O10" s="45">
        <v>0</v>
      </c>
      <c r="P10" s="41">
        <v>0</v>
      </c>
      <c r="Q10" s="42">
        <v>0</v>
      </c>
      <c r="R10" s="41">
        <v>7.868879</v>
      </c>
      <c r="S10" s="41">
        <v>0</v>
      </c>
      <c r="T10" s="46">
        <v>7.868879</v>
      </c>
      <c r="U10" s="38" t="s">
        <v>29</v>
      </c>
      <c r="V10" s="39" t="s">
        <v>29</v>
      </c>
    </row>
    <row r="11" spans="1:22" ht="15">
      <c r="A11" s="43" t="s">
        <v>9</v>
      </c>
      <c r="B11" s="40" t="s">
        <v>66</v>
      </c>
      <c r="C11" s="40" t="s">
        <v>39</v>
      </c>
      <c r="D11" s="40" t="s">
        <v>59</v>
      </c>
      <c r="E11" s="40" t="s">
        <v>60</v>
      </c>
      <c r="F11" s="40" t="s">
        <v>61</v>
      </c>
      <c r="G11" s="40" t="s">
        <v>60</v>
      </c>
      <c r="H11" s="44" t="s">
        <v>60</v>
      </c>
      <c r="I11" s="45">
        <v>0</v>
      </c>
      <c r="J11" s="41">
        <v>0</v>
      </c>
      <c r="K11" s="42">
        <v>0</v>
      </c>
      <c r="L11" s="41">
        <v>0</v>
      </c>
      <c r="M11" s="41">
        <v>0</v>
      </c>
      <c r="N11" s="46">
        <v>0</v>
      </c>
      <c r="O11" s="45">
        <v>0</v>
      </c>
      <c r="P11" s="41">
        <v>0</v>
      </c>
      <c r="Q11" s="42">
        <v>0</v>
      </c>
      <c r="R11" s="41">
        <v>0</v>
      </c>
      <c r="S11" s="41">
        <v>3E-05</v>
      </c>
      <c r="T11" s="46">
        <v>3E-05</v>
      </c>
      <c r="U11" s="38" t="s">
        <v>29</v>
      </c>
      <c r="V11" s="39" t="s">
        <v>29</v>
      </c>
    </row>
    <row r="12" spans="1:22" ht="15">
      <c r="A12" s="43" t="s">
        <v>9</v>
      </c>
      <c r="B12" s="40" t="s">
        <v>42</v>
      </c>
      <c r="C12" s="40" t="s">
        <v>39</v>
      </c>
      <c r="D12" s="40" t="s">
        <v>67</v>
      </c>
      <c r="E12" s="40" t="s">
        <v>68</v>
      </c>
      <c r="F12" s="40" t="s">
        <v>69</v>
      </c>
      <c r="G12" s="40" t="s">
        <v>70</v>
      </c>
      <c r="H12" s="44" t="s">
        <v>71</v>
      </c>
      <c r="I12" s="45">
        <v>0</v>
      </c>
      <c r="J12" s="41">
        <v>0</v>
      </c>
      <c r="K12" s="42">
        <v>0</v>
      </c>
      <c r="L12" s="41">
        <v>0</v>
      </c>
      <c r="M12" s="41">
        <v>0</v>
      </c>
      <c r="N12" s="46">
        <v>0</v>
      </c>
      <c r="O12" s="45">
        <v>7.684946</v>
      </c>
      <c r="P12" s="41">
        <v>11.016973</v>
      </c>
      <c r="Q12" s="42">
        <v>18.701919</v>
      </c>
      <c r="R12" s="41">
        <v>51.459292</v>
      </c>
      <c r="S12" s="41">
        <v>65.920964</v>
      </c>
      <c r="T12" s="46">
        <v>117.380257</v>
      </c>
      <c r="U12" s="38" t="s">
        <v>29</v>
      </c>
      <c r="V12" s="39" t="s">
        <v>29</v>
      </c>
    </row>
    <row r="13" spans="1:22" ht="15">
      <c r="A13" s="43" t="s">
        <v>9</v>
      </c>
      <c r="B13" s="40" t="s">
        <v>42</v>
      </c>
      <c r="C13" s="40" t="s">
        <v>43</v>
      </c>
      <c r="D13" s="40" t="s">
        <v>260</v>
      </c>
      <c r="E13" s="40" t="s">
        <v>261</v>
      </c>
      <c r="F13" s="40" t="s">
        <v>46</v>
      </c>
      <c r="G13" s="40" t="s">
        <v>169</v>
      </c>
      <c r="H13" s="44" t="s">
        <v>262</v>
      </c>
      <c r="I13" s="45">
        <v>3</v>
      </c>
      <c r="J13" s="41">
        <v>0</v>
      </c>
      <c r="K13" s="42">
        <v>3</v>
      </c>
      <c r="L13" s="41">
        <v>3</v>
      </c>
      <c r="M13" s="41">
        <v>0</v>
      </c>
      <c r="N13" s="46">
        <v>3</v>
      </c>
      <c r="O13" s="45">
        <v>0</v>
      </c>
      <c r="P13" s="41">
        <v>0</v>
      </c>
      <c r="Q13" s="42">
        <v>0</v>
      </c>
      <c r="R13" s="41">
        <v>0</v>
      </c>
      <c r="S13" s="41">
        <v>0</v>
      </c>
      <c r="T13" s="46">
        <v>0</v>
      </c>
      <c r="U13" s="38" t="s">
        <v>29</v>
      </c>
      <c r="V13" s="39" t="s">
        <v>29</v>
      </c>
    </row>
    <row r="14" spans="1:22" ht="15">
      <c r="A14" s="43" t="s">
        <v>9</v>
      </c>
      <c r="B14" s="40" t="s">
        <v>42</v>
      </c>
      <c r="C14" s="40" t="s">
        <v>39</v>
      </c>
      <c r="D14" s="40" t="s">
        <v>72</v>
      </c>
      <c r="E14" s="40" t="s">
        <v>73</v>
      </c>
      <c r="F14" s="40" t="s">
        <v>46</v>
      </c>
      <c r="G14" s="40" t="s">
        <v>74</v>
      </c>
      <c r="H14" s="44" t="s">
        <v>75</v>
      </c>
      <c r="I14" s="45">
        <v>29463.7833</v>
      </c>
      <c r="J14" s="41">
        <v>622.0574</v>
      </c>
      <c r="K14" s="42">
        <v>30085.8407</v>
      </c>
      <c r="L14" s="41">
        <v>206440.4991</v>
      </c>
      <c r="M14" s="41">
        <v>9388.3852</v>
      </c>
      <c r="N14" s="46">
        <v>215828.8843</v>
      </c>
      <c r="O14" s="45">
        <v>23969.367</v>
      </c>
      <c r="P14" s="41">
        <v>1288.8498</v>
      </c>
      <c r="Q14" s="42">
        <v>25258.2168</v>
      </c>
      <c r="R14" s="41">
        <v>197275.0358</v>
      </c>
      <c r="S14" s="41">
        <v>17508.9446</v>
      </c>
      <c r="T14" s="46">
        <v>214783.9804</v>
      </c>
      <c r="U14" s="27">
        <f aca="true" t="shared" si="0" ref="U14:U20">+((K14/Q14)-1)*100</f>
        <v>19.11308283647324</v>
      </c>
      <c r="V14" s="33">
        <f aca="true" t="shared" si="1" ref="V14:V20">+((N14/T14)-1)*100</f>
        <v>0.486490611662016</v>
      </c>
    </row>
    <row r="15" spans="1:22" ht="15">
      <c r="A15" s="43" t="s">
        <v>9</v>
      </c>
      <c r="B15" s="40" t="s">
        <v>42</v>
      </c>
      <c r="C15" s="40" t="s">
        <v>39</v>
      </c>
      <c r="D15" s="40" t="s">
        <v>76</v>
      </c>
      <c r="E15" s="40" t="s">
        <v>78</v>
      </c>
      <c r="F15" s="40" t="s">
        <v>69</v>
      </c>
      <c r="G15" s="40" t="s">
        <v>70</v>
      </c>
      <c r="H15" s="44" t="s">
        <v>78</v>
      </c>
      <c r="I15" s="45">
        <v>56.598773</v>
      </c>
      <c r="J15" s="41">
        <v>9.78065</v>
      </c>
      <c r="K15" s="42">
        <v>66.379423</v>
      </c>
      <c r="L15" s="41">
        <v>491.611113</v>
      </c>
      <c r="M15" s="41">
        <v>76.315164</v>
      </c>
      <c r="N15" s="46">
        <v>567.926277</v>
      </c>
      <c r="O15" s="45">
        <v>99.269456</v>
      </c>
      <c r="P15" s="41">
        <v>17.203579</v>
      </c>
      <c r="Q15" s="42">
        <v>116.473035</v>
      </c>
      <c r="R15" s="41">
        <v>575.694394</v>
      </c>
      <c r="S15" s="41">
        <v>147.095457</v>
      </c>
      <c r="T15" s="46">
        <v>722.789851</v>
      </c>
      <c r="U15" s="27">
        <f t="shared" si="0"/>
        <v>-43.00876335883237</v>
      </c>
      <c r="V15" s="33">
        <f t="shared" si="1"/>
        <v>-21.425809145734664</v>
      </c>
    </row>
    <row r="16" spans="1:22" ht="15">
      <c r="A16" s="43" t="s">
        <v>9</v>
      </c>
      <c r="B16" s="40" t="s">
        <v>42</v>
      </c>
      <c r="C16" s="40" t="s">
        <v>39</v>
      </c>
      <c r="D16" s="40" t="s">
        <v>76</v>
      </c>
      <c r="E16" s="50" t="s">
        <v>265</v>
      </c>
      <c r="F16" s="40" t="s">
        <v>69</v>
      </c>
      <c r="G16" s="40" t="s">
        <v>70</v>
      </c>
      <c r="H16" s="44" t="s">
        <v>70</v>
      </c>
      <c r="I16" s="45">
        <v>34.08348</v>
      </c>
      <c r="J16" s="41">
        <v>22.935004</v>
      </c>
      <c r="K16" s="42">
        <v>57.018484</v>
      </c>
      <c r="L16" s="41">
        <v>355.606173</v>
      </c>
      <c r="M16" s="41">
        <v>173.75461</v>
      </c>
      <c r="N16" s="46">
        <v>529.360783</v>
      </c>
      <c r="O16" s="45">
        <v>20.474252</v>
      </c>
      <c r="P16" s="41">
        <v>26.40995</v>
      </c>
      <c r="Q16" s="42">
        <v>46.884202</v>
      </c>
      <c r="R16" s="41">
        <v>379.851024</v>
      </c>
      <c r="S16" s="41">
        <v>177.244133</v>
      </c>
      <c r="T16" s="46">
        <v>557.095157</v>
      </c>
      <c r="U16" s="27">
        <f t="shared" si="0"/>
        <v>21.61555826416752</v>
      </c>
      <c r="V16" s="33">
        <f t="shared" si="1"/>
        <v>-4.978390792221521</v>
      </c>
    </row>
    <row r="17" spans="1:22" ht="15">
      <c r="A17" s="43" t="s">
        <v>9</v>
      </c>
      <c r="B17" s="40" t="s">
        <v>42</v>
      </c>
      <c r="C17" s="40" t="s">
        <v>39</v>
      </c>
      <c r="D17" s="40" t="s">
        <v>76</v>
      </c>
      <c r="E17" s="40" t="s">
        <v>77</v>
      </c>
      <c r="F17" s="40" t="s">
        <v>69</v>
      </c>
      <c r="G17" s="40" t="s">
        <v>70</v>
      </c>
      <c r="H17" s="44" t="s">
        <v>70</v>
      </c>
      <c r="I17" s="45">
        <v>20.3797</v>
      </c>
      <c r="J17" s="41">
        <v>2.661363</v>
      </c>
      <c r="K17" s="42">
        <v>23.041063</v>
      </c>
      <c r="L17" s="41">
        <v>254.75354</v>
      </c>
      <c r="M17" s="41">
        <v>31.491353</v>
      </c>
      <c r="N17" s="46">
        <v>286.244893</v>
      </c>
      <c r="O17" s="45">
        <v>18.90126</v>
      </c>
      <c r="P17" s="41">
        <v>13.066976</v>
      </c>
      <c r="Q17" s="42">
        <v>31.968236</v>
      </c>
      <c r="R17" s="41">
        <v>132.870283</v>
      </c>
      <c r="S17" s="41">
        <v>92.838864</v>
      </c>
      <c r="T17" s="46">
        <v>225.709147</v>
      </c>
      <c r="U17" s="27">
        <f t="shared" si="0"/>
        <v>-27.925134811942698</v>
      </c>
      <c r="V17" s="33">
        <f t="shared" si="1"/>
        <v>26.820244905714862</v>
      </c>
    </row>
    <row r="18" spans="1:22" ht="15">
      <c r="A18" s="43" t="s">
        <v>9</v>
      </c>
      <c r="B18" s="40" t="s">
        <v>42</v>
      </c>
      <c r="C18" s="40" t="s">
        <v>39</v>
      </c>
      <c r="D18" s="40" t="s">
        <v>79</v>
      </c>
      <c r="E18" s="40" t="s">
        <v>80</v>
      </c>
      <c r="F18" s="40" t="s">
        <v>81</v>
      </c>
      <c r="G18" s="40" t="s">
        <v>81</v>
      </c>
      <c r="H18" s="44" t="s">
        <v>82</v>
      </c>
      <c r="I18" s="45">
        <v>184.370478</v>
      </c>
      <c r="J18" s="41">
        <v>105.553506</v>
      </c>
      <c r="K18" s="42">
        <v>289.923984</v>
      </c>
      <c r="L18" s="41">
        <v>1256.345303</v>
      </c>
      <c r="M18" s="41">
        <v>829.852519</v>
      </c>
      <c r="N18" s="46">
        <v>2086.197822</v>
      </c>
      <c r="O18" s="45">
        <v>132.21306</v>
      </c>
      <c r="P18" s="41">
        <v>106.597418</v>
      </c>
      <c r="Q18" s="42">
        <v>238.810478</v>
      </c>
      <c r="R18" s="41">
        <v>1082.908919</v>
      </c>
      <c r="S18" s="41">
        <v>785.890205</v>
      </c>
      <c r="T18" s="46">
        <v>1868.799124</v>
      </c>
      <c r="U18" s="27">
        <f t="shared" si="0"/>
        <v>21.403376613985948</v>
      </c>
      <c r="V18" s="33">
        <f t="shared" si="1"/>
        <v>11.6330693442684</v>
      </c>
    </row>
    <row r="19" spans="1:22" ht="15">
      <c r="A19" s="43" t="s">
        <v>9</v>
      </c>
      <c r="B19" s="40" t="s">
        <v>42</v>
      </c>
      <c r="C19" s="40" t="s">
        <v>39</v>
      </c>
      <c r="D19" s="40" t="s">
        <v>83</v>
      </c>
      <c r="E19" s="40" t="s">
        <v>84</v>
      </c>
      <c r="F19" s="40" t="s">
        <v>69</v>
      </c>
      <c r="G19" s="40" t="s">
        <v>70</v>
      </c>
      <c r="H19" s="44" t="s">
        <v>70</v>
      </c>
      <c r="I19" s="45">
        <v>386.861405</v>
      </c>
      <c r="J19" s="41">
        <v>0</v>
      </c>
      <c r="K19" s="42">
        <v>386.861405</v>
      </c>
      <c r="L19" s="41">
        <v>2257.821363</v>
      </c>
      <c r="M19" s="41">
        <v>0</v>
      </c>
      <c r="N19" s="46">
        <v>2257.821363</v>
      </c>
      <c r="O19" s="45">
        <v>269.379583</v>
      </c>
      <c r="P19" s="41">
        <v>0</v>
      </c>
      <c r="Q19" s="42">
        <v>269.379583</v>
      </c>
      <c r="R19" s="41">
        <v>2323.733997</v>
      </c>
      <c r="S19" s="41">
        <v>0</v>
      </c>
      <c r="T19" s="46">
        <v>2323.733997</v>
      </c>
      <c r="U19" s="27">
        <f t="shared" si="0"/>
        <v>43.6119993548286</v>
      </c>
      <c r="V19" s="33">
        <f t="shared" si="1"/>
        <v>-2.83649652176603</v>
      </c>
    </row>
    <row r="20" spans="1:22" ht="15">
      <c r="A20" s="43" t="s">
        <v>9</v>
      </c>
      <c r="B20" s="40" t="s">
        <v>42</v>
      </c>
      <c r="C20" s="40" t="s">
        <v>39</v>
      </c>
      <c r="D20" s="40" t="s">
        <v>85</v>
      </c>
      <c r="E20" s="40" t="s">
        <v>86</v>
      </c>
      <c r="F20" s="40" t="s">
        <v>46</v>
      </c>
      <c r="G20" s="40" t="s">
        <v>87</v>
      </c>
      <c r="H20" s="44" t="s">
        <v>88</v>
      </c>
      <c r="I20" s="45">
        <v>10.449609</v>
      </c>
      <c r="J20" s="41">
        <v>1.780477</v>
      </c>
      <c r="K20" s="42">
        <v>12.230086</v>
      </c>
      <c r="L20" s="41">
        <v>227.710599</v>
      </c>
      <c r="M20" s="41">
        <v>35.198716</v>
      </c>
      <c r="N20" s="46">
        <v>262.909315</v>
      </c>
      <c r="O20" s="45">
        <v>58.946734</v>
      </c>
      <c r="P20" s="41">
        <v>4.661688</v>
      </c>
      <c r="Q20" s="42">
        <v>63.608422</v>
      </c>
      <c r="R20" s="41">
        <v>263.936698</v>
      </c>
      <c r="S20" s="41">
        <v>40.260875</v>
      </c>
      <c r="T20" s="46">
        <v>304.197573</v>
      </c>
      <c r="U20" s="27">
        <f t="shared" si="0"/>
        <v>-80.77285111710522</v>
      </c>
      <c r="V20" s="33">
        <f t="shared" si="1"/>
        <v>-13.572842673534414</v>
      </c>
    </row>
    <row r="21" spans="1:22" ht="15">
      <c r="A21" s="43" t="s">
        <v>9</v>
      </c>
      <c r="B21" s="40" t="s">
        <v>42</v>
      </c>
      <c r="C21" s="40" t="s">
        <v>39</v>
      </c>
      <c r="D21" s="40" t="s">
        <v>85</v>
      </c>
      <c r="E21" s="40" t="s">
        <v>89</v>
      </c>
      <c r="F21" s="40" t="s">
        <v>63</v>
      </c>
      <c r="G21" s="40" t="s">
        <v>63</v>
      </c>
      <c r="H21" s="44" t="s">
        <v>90</v>
      </c>
      <c r="I21" s="45">
        <v>0</v>
      </c>
      <c r="J21" s="41">
        <v>0</v>
      </c>
      <c r="K21" s="42">
        <v>0</v>
      </c>
      <c r="L21" s="41">
        <v>0</v>
      </c>
      <c r="M21" s="41">
        <v>0</v>
      </c>
      <c r="N21" s="46">
        <v>0</v>
      </c>
      <c r="O21" s="45">
        <v>0</v>
      </c>
      <c r="P21" s="41">
        <v>0</v>
      </c>
      <c r="Q21" s="42">
        <v>0</v>
      </c>
      <c r="R21" s="41">
        <v>303.6334</v>
      </c>
      <c r="S21" s="41">
        <v>163.69352</v>
      </c>
      <c r="T21" s="46">
        <v>467.32692</v>
      </c>
      <c r="U21" s="38" t="s">
        <v>29</v>
      </c>
      <c r="V21" s="39" t="s">
        <v>29</v>
      </c>
    </row>
    <row r="22" spans="1:22" ht="15">
      <c r="A22" s="43" t="s">
        <v>9</v>
      </c>
      <c r="B22" s="40" t="s">
        <v>42</v>
      </c>
      <c r="C22" s="40" t="s">
        <v>39</v>
      </c>
      <c r="D22" s="40" t="s">
        <v>91</v>
      </c>
      <c r="E22" s="50" t="s">
        <v>92</v>
      </c>
      <c r="F22" s="40" t="s">
        <v>20</v>
      </c>
      <c r="G22" s="40" t="s">
        <v>93</v>
      </c>
      <c r="H22" s="44" t="s">
        <v>94</v>
      </c>
      <c r="I22" s="45">
        <v>893.2928</v>
      </c>
      <c r="J22" s="41">
        <v>0</v>
      </c>
      <c r="K22" s="42">
        <v>893.2928</v>
      </c>
      <c r="L22" s="41">
        <v>8254.4886</v>
      </c>
      <c r="M22" s="41">
        <v>0</v>
      </c>
      <c r="N22" s="46">
        <v>8254.4886</v>
      </c>
      <c r="O22" s="45">
        <v>1079.6112</v>
      </c>
      <c r="P22" s="41">
        <v>0</v>
      </c>
      <c r="Q22" s="42">
        <v>1079.6112</v>
      </c>
      <c r="R22" s="41">
        <v>7450.0534</v>
      </c>
      <c r="S22" s="41">
        <v>0</v>
      </c>
      <c r="T22" s="46">
        <v>7450.0534</v>
      </c>
      <c r="U22" s="27">
        <f>+((K22/Q22)-1)*100</f>
        <v>-17.257916553663023</v>
      </c>
      <c r="V22" s="33">
        <f>+((N22/T22)-1)*100</f>
        <v>10.797710523793036</v>
      </c>
    </row>
    <row r="23" spans="1:22" ht="15">
      <c r="A23" s="43" t="s">
        <v>9</v>
      </c>
      <c r="B23" s="40" t="s">
        <v>42</v>
      </c>
      <c r="C23" s="40" t="s">
        <v>39</v>
      </c>
      <c r="D23" s="40" t="s">
        <v>91</v>
      </c>
      <c r="E23" s="50" t="s">
        <v>95</v>
      </c>
      <c r="F23" s="40" t="s">
        <v>20</v>
      </c>
      <c r="G23" s="40" t="s">
        <v>93</v>
      </c>
      <c r="H23" s="44" t="s">
        <v>94</v>
      </c>
      <c r="I23" s="45">
        <v>929.7632</v>
      </c>
      <c r="J23" s="41">
        <v>0</v>
      </c>
      <c r="K23" s="42">
        <v>929.7632</v>
      </c>
      <c r="L23" s="41">
        <v>7280.5139</v>
      </c>
      <c r="M23" s="41">
        <v>0</v>
      </c>
      <c r="N23" s="46">
        <v>7280.5139</v>
      </c>
      <c r="O23" s="45">
        <v>883.2744</v>
      </c>
      <c r="P23" s="41">
        <v>0</v>
      </c>
      <c r="Q23" s="42">
        <v>883.2744</v>
      </c>
      <c r="R23" s="41">
        <v>7742.5355</v>
      </c>
      <c r="S23" s="41">
        <v>0</v>
      </c>
      <c r="T23" s="46">
        <v>7742.5355</v>
      </c>
      <c r="U23" s="27">
        <f>+((K23/Q23)-1)*100</f>
        <v>5.26323416596246</v>
      </c>
      <c r="V23" s="33">
        <f>+((N23/T23)-1)*100</f>
        <v>-5.9673165205377465</v>
      </c>
    </row>
    <row r="24" spans="1:22" ht="15">
      <c r="A24" s="43" t="s">
        <v>9</v>
      </c>
      <c r="B24" s="40" t="s">
        <v>42</v>
      </c>
      <c r="C24" s="40" t="s">
        <v>39</v>
      </c>
      <c r="D24" s="40" t="s">
        <v>96</v>
      </c>
      <c r="E24" s="50" t="s">
        <v>266</v>
      </c>
      <c r="F24" s="40" t="s">
        <v>97</v>
      </c>
      <c r="G24" s="40" t="s">
        <v>98</v>
      </c>
      <c r="H24" s="44" t="s">
        <v>99</v>
      </c>
      <c r="I24" s="45">
        <v>1669.2494</v>
      </c>
      <c r="J24" s="41">
        <v>186.9862</v>
      </c>
      <c r="K24" s="42">
        <v>1856.2356</v>
      </c>
      <c r="L24" s="41">
        <v>13504.027389</v>
      </c>
      <c r="M24" s="41">
        <v>1276.859981</v>
      </c>
      <c r="N24" s="46">
        <v>14780.88737</v>
      </c>
      <c r="O24" s="45">
        <v>1186.4799</v>
      </c>
      <c r="P24" s="41">
        <v>213.0618</v>
      </c>
      <c r="Q24" s="42">
        <v>1399.5417</v>
      </c>
      <c r="R24" s="41">
        <v>11092.366871</v>
      </c>
      <c r="S24" s="41">
        <v>1333.59815</v>
      </c>
      <c r="T24" s="46">
        <v>12425.965021</v>
      </c>
      <c r="U24" s="27">
        <f>+((K24/Q24)-1)*100</f>
        <v>32.63167506906011</v>
      </c>
      <c r="V24" s="33">
        <f>+((N24/T24)-1)*100</f>
        <v>18.95162544736091</v>
      </c>
    </row>
    <row r="25" spans="1:22" ht="15">
      <c r="A25" s="43" t="s">
        <v>9</v>
      </c>
      <c r="B25" s="40" t="s">
        <v>42</v>
      </c>
      <c r="C25" s="40" t="s">
        <v>39</v>
      </c>
      <c r="D25" s="40" t="s">
        <v>96</v>
      </c>
      <c r="E25" s="50" t="s">
        <v>100</v>
      </c>
      <c r="F25" s="40" t="s">
        <v>81</v>
      </c>
      <c r="G25" s="40" t="s">
        <v>81</v>
      </c>
      <c r="H25" s="44" t="s">
        <v>101</v>
      </c>
      <c r="I25" s="45">
        <v>161.343437</v>
      </c>
      <c r="J25" s="41">
        <v>72.682945</v>
      </c>
      <c r="K25" s="42">
        <v>234.026382</v>
      </c>
      <c r="L25" s="41">
        <v>1759.376637</v>
      </c>
      <c r="M25" s="41">
        <v>666.909845</v>
      </c>
      <c r="N25" s="46">
        <v>2426.286482</v>
      </c>
      <c r="O25" s="45">
        <v>242.535</v>
      </c>
      <c r="P25" s="41">
        <v>94.2978</v>
      </c>
      <c r="Q25" s="42">
        <v>336.8328</v>
      </c>
      <c r="R25" s="41">
        <v>1752.194452</v>
      </c>
      <c r="S25" s="41">
        <v>769.213783</v>
      </c>
      <c r="T25" s="46">
        <v>2521.408235</v>
      </c>
      <c r="U25" s="27">
        <f>+((K25/Q25)-1)*100</f>
        <v>-30.521498500146073</v>
      </c>
      <c r="V25" s="33">
        <f>+((N25/T25)-1)*100</f>
        <v>-3.772564540703971</v>
      </c>
    </row>
    <row r="26" spans="1:22" ht="15">
      <c r="A26" s="43" t="s">
        <v>9</v>
      </c>
      <c r="B26" s="40" t="s">
        <v>42</v>
      </c>
      <c r="C26" s="40" t="s">
        <v>39</v>
      </c>
      <c r="D26" s="40" t="s">
        <v>102</v>
      </c>
      <c r="E26" s="50" t="s">
        <v>267</v>
      </c>
      <c r="F26" s="40" t="s">
        <v>51</v>
      </c>
      <c r="G26" s="40" t="s">
        <v>103</v>
      </c>
      <c r="H26" s="44" t="s">
        <v>104</v>
      </c>
      <c r="I26" s="45">
        <v>261.7569</v>
      </c>
      <c r="J26" s="41">
        <v>73.42305</v>
      </c>
      <c r="K26" s="42">
        <v>335.17995</v>
      </c>
      <c r="L26" s="41">
        <v>2037.40154</v>
      </c>
      <c r="M26" s="41">
        <v>558.81515</v>
      </c>
      <c r="N26" s="46">
        <v>2596.21669</v>
      </c>
      <c r="O26" s="45">
        <v>227.78334</v>
      </c>
      <c r="P26" s="41">
        <v>80.07356</v>
      </c>
      <c r="Q26" s="42">
        <v>307.8569</v>
      </c>
      <c r="R26" s="41">
        <v>1655.52165</v>
      </c>
      <c r="S26" s="41">
        <v>646.24126</v>
      </c>
      <c r="T26" s="46">
        <v>2301.76291</v>
      </c>
      <c r="U26" s="27">
        <f>+((K26/Q26)-1)*100</f>
        <v>8.875243660285026</v>
      </c>
      <c r="V26" s="33">
        <f>+((N26/T26)-1)*100</f>
        <v>12.7925330067987</v>
      </c>
    </row>
    <row r="27" spans="1:22" ht="15">
      <c r="A27" s="43" t="s">
        <v>9</v>
      </c>
      <c r="B27" s="40" t="s">
        <v>42</v>
      </c>
      <c r="C27" s="40" t="s">
        <v>39</v>
      </c>
      <c r="D27" s="40" t="s">
        <v>105</v>
      </c>
      <c r="E27" s="40" t="s">
        <v>106</v>
      </c>
      <c r="F27" s="40" t="s">
        <v>20</v>
      </c>
      <c r="G27" s="40" t="s">
        <v>107</v>
      </c>
      <c r="H27" s="44" t="s">
        <v>108</v>
      </c>
      <c r="I27" s="45">
        <v>0</v>
      </c>
      <c r="J27" s="41">
        <v>9.930369</v>
      </c>
      <c r="K27" s="42">
        <v>9.930369</v>
      </c>
      <c r="L27" s="41">
        <v>0</v>
      </c>
      <c r="M27" s="41">
        <v>107.060223</v>
      </c>
      <c r="N27" s="46">
        <v>107.060223</v>
      </c>
      <c r="O27" s="45">
        <v>0</v>
      </c>
      <c r="P27" s="41">
        <v>0</v>
      </c>
      <c r="Q27" s="42">
        <v>0</v>
      </c>
      <c r="R27" s="41">
        <v>0</v>
      </c>
      <c r="S27" s="41">
        <v>0</v>
      </c>
      <c r="T27" s="46">
        <v>0</v>
      </c>
      <c r="U27" s="38" t="s">
        <v>29</v>
      </c>
      <c r="V27" s="39" t="s">
        <v>29</v>
      </c>
    </row>
    <row r="28" spans="1:22" ht="15">
      <c r="A28" s="43" t="s">
        <v>9</v>
      </c>
      <c r="B28" s="40" t="s">
        <v>42</v>
      </c>
      <c r="C28" s="40" t="s">
        <v>39</v>
      </c>
      <c r="D28" s="40" t="s">
        <v>109</v>
      </c>
      <c r="E28" s="40" t="s">
        <v>110</v>
      </c>
      <c r="F28" s="40" t="s">
        <v>111</v>
      </c>
      <c r="G28" s="40" t="s">
        <v>112</v>
      </c>
      <c r="H28" s="44" t="s">
        <v>112</v>
      </c>
      <c r="I28" s="45">
        <v>9.70268</v>
      </c>
      <c r="J28" s="41">
        <v>0</v>
      </c>
      <c r="K28" s="42">
        <v>9.70268</v>
      </c>
      <c r="L28" s="41">
        <v>19.131453</v>
      </c>
      <c r="M28" s="41">
        <v>0</v>
      </c>
      <c r="N28" s="46">
        <v>19.131453</v>
      </c>
      <c r="O28" s="45">
        <v>0</v>
      </c>
      <c r="P28" s="41">
        <v>0</v>
      </c>
      <c r="Q28" s="42">
        <v>0</v>
      </c>
      <c r="R28" s="41">
        <v>0</v>
      </c>
      <c r="S28" s="41">
        <v>0</v>
      </c>
      <c r="T28" s="46">
        <v>0</v>
      </c>
      <c r="U28" s="38" t="s">
        <v>29</v>
      </c>
      <c r="V28" s="39" t="s">
        <v>29</v>
      </c>
    </row>
    <row r="29" spans="1:22" ht="15">
      <c r="A29" s="43" t="s">
        <v>9</v>
      </c>
      <c r="B29" s="40" t="s">
        <v>66</v>
      </c>
      <c r="C29" s="40" t="s">
        <v>39</v>
      </c>
      <c r="D29" s="40" t="s">
        <v>109</v>
      </c>
      <c r="E29" s="40" t="s">
        <v>110</v>
      </c>
      <c r="F29" s="40" t="s">
        <v>111</v>
      </c>
      <c r="G29" s="40" t="s">
        <v>112</v>
      </c>
      <c r="H29" s="44" t="s">
        <v>112</v>
      </c>
      <c r="I29" s="45">
        <v>0</v>
      </c>
      <c r="J29" s="41">
        <v>0</v>
      </c>
      <c r="K29" s="42">
        <v>0</v>
      </c>
      <c r="L29" s="41">
        <v>7.851012</v>
      </c>
      <c r="M29" s="41">
        <v>0</v>
      </c>
      <c r="N29" s="46">
        <v>7.851012</v>
      </c>
      <c r="O29" s="45">
        <v>0</v>
      </c>
      <c r="P29" s="41">
        <v>0</v>
      </c>
      <c r="Q29" s="42">
        <v>0</v>
      </c>
      <c r="R29" s="41">
        <v>0</v>
      </c>
      <c r="S29" s="41">
        <v>0</v>
      </c>
      <c r="T29" s="46">
        <v>0</v>
      </c>
      <c r="U29" s="38" t="s">
        <v>29</v>
      </c>
      <c r="V29" s="39" t="s">
        <v>29</v>
      </c>
    </row>
    <row r="30" spans="1:22" ht="15">
      <c r="A30" s="43" t="s">
        <v>9</v>
      </c>
      <c r="B30" s="40" t="s">
        <v>42</v>
      </c>
      <c r="C30" s="40" t="s">
        <v>39</v>
      </c>
      <c r="D30" s="40" t="s">
        <v>113</v>
      </c>
      <c r="E30" s="40" t="s">
        <v>114</v>
      </c>
      <c r="F30" s="40" t="s">
        <v>20</v>
      </c>
      <c r="G30" s="40" t="s">
        <v>115</v>
      </c>
      <c r="H30" s="44" t="s">
        <v>116</v>
      </c>
      <c r="I30" s="45">
        <v>17.626666</v>
      </c>
      <c r="J30" s="41">
        <v>12.079896</v>
      </c>
      <c r="K30" s="42">
        <v>29.706562</v>
      </c>
      <c r="L30" s="41">
        <v>108.993942</v>
      </c>
      <c r="M30" s="41">
        <v>100.883504</v>
      </c>
      <c r="N30" s="46">
        <v>209.877446</v>
      </c>
      <c r="O30" s="45">
        <v>13.52321</v>
      </c>
      <c r="P30" s="41">
        <v>20.649148</v>
      </c>
      <c r="Q30" s="42">
        <v>34.172358</v>
      </c>
      <c r="R30" s="41">
        <v>333.92053</v>
      </c>
      <c r="S30" s="41">
        <v>156.516872</v>
      </c>
      <c r="T30" s="46">
        <v>490.437402</v>
      </c>
      <c r="U30" s="27">
        <f>+((K30/Q30)-1)*100</f>
        <v>-13.06844555473755</v>
      </c>
      <c r="V30" s="33">
        <f>+((N30/T30)-1)*100</f>
        <v>-57.2060684719148</v>
      </c>
    </row>
    <row r="31" spans="1:22" ht="15">
      <c r="A31" s="43" t="s">
        <v>9</v>
      </c>
      <c r="B31" s="40" t="s">
        <v>42</v>
      </c>
      <c r="C31" s="40" t="s">
        <v>39</v>
      </c>
      <c r="D31" s="40" t="s">
        <v>117</v>
      </c>
      <c r="E31" s="40" t="s">
        <v>123</v>
      </c>
      <c r="F31" s="40" t="s">
        <v>46</v>
      </c>
      <c r="G31" s="40" t="s">
        <v>119</v>
      </c>
      <c r="H31" s="44" t="s">
        <v>122</v>
      </c>
      <c r="I31" s="45">
        <v>55.95</v>
      </c>
      <c r="J31" s="41">
        <v>91.2718</v>
      </c>
      <c r="K31" s="42">
        <v>147.2218</v>
      </c>
      <c r="L31" s="41">
        <v>562.4128</v>
      </c>
      <c r="M31" s="41">
        <v>695.8811</v>
      </c>
      <c r="N31" s="46">
        <v>1258.2939</v>
      </c>
      <c r="O31" s="45">
        <v>138.5091</v>
      </c>
      <c r="P31" s="41">
        <v>112.3945</v>
      </c>
      <c r="Q31" s="42">
        <v>250.9036</v>
      </c>
      <c r="R31" s="41">
        <v>792.3598</v>
      </c>
      <c r="S31" s="41">
        <v>859.9114</v>
      </c>
      <c r="T31" s="46">
        <v>1652.2712</v>
      </c>
      <c r="U31" s="27">
        <f>+((K31/Q31)-1)*100</f>
        <v>-41.32336084456342</v>
      </c>
      <c r="V31" s="33">
        <f>+((N31/T31)-1)*100</f>
        <v>-23.844590403802957</v>
      </c>
    </row>
    <row r="32" spans="1:22" ht="15">
      <c r="A32" s="43" t="s">
        <v>9</v>
      </c>
      <c r="B32" s="40" t="s">
        <v>42</v>
      </c>
      <c r="C32" s="40" t="s">
        <v>39</v>
      </c>
      <c r="D32" s="40" t="s">
        <v>117</v>
      </c>
      <c r="E32" s="40" t="s">
        <v>118</v>
      </c>
      <c r="F32" s="40" t="s">
        <v>46</v>
      </c>
      <c r="G32" s="40" t="s">
        <v>119</v>
      </c>
      <c r="H32" s="44" t="s">
        <v>120</v>
      </c>
      <c r="I32" s="45">
        <v>8.952</v>
      </c>
      <c r="J32" s="41">
        <v>46.6766</v>
      </c>
      <c r="K32" s="42">
        <v>55.6286</v>
      </c>
      <c r="L32" s="41">
        <v>114.0733</v>
      </c>
      <c r="M32" s="41">
        <v>334.3218</v>
      </c>
      <c r="N32" s="46">
        <v>448.3951</v>
      </c>
      <c r="O32" s="45">
        <v>26.8749</v>
      </c>
      <c r="P32" s="41">
        <v>44.1265</v>
      </c>
      <c r="Q32" s="42">
        <v>71.0014</v>
      </c>
      <c r="R32" s="41">
        <v>104.3009</v>
      </c>
      <c r="S32" s="41">
        <v>310.5677</v>
      </c>
      <c r="T32" s="46">
        <v>414.8686</v>
      </c>
      <c r="U32" s="27">
        <f>+((K32/Q32)-1)*100</f>
        <v>-21.65140405682142</v>
      </c>
      <c r="V32" s="33">
        <f>+((N32/T32)-1)*100</f>
        <v>8.081233431500955</v>
      </c>
    </row>
    <row r="33" spans="1:22" ht="15">
      <c r="A33" s="43" t="s">
        <v>9</v>
      </c>
      <c r="B33" s="40" t="s">
        <v>42</v>
      </c>
      <c r="C33" s="40" t="s">
        <v>39</v>
      </c>
      <c r="D33" s="40" t="s">
        <v>117</v>
      </c>
      <c r="E33" s="50" t="s">
        <v>121</v>
      </c>
      <c r="F33" s="40" t="s">
        <v>46</v>
      </c>
      <c r="G33" s="40" t="s">
        <v>119</v>
      </c>
      <c r="H33" s="44" t="s">
        <v>122</v>
      </c>
      <c r="I33" s="45">
        <v>4.2895</v>
      </c>
      <c r="J33" s="41">
        <v>7.0884</v>
      </c>
      <c r="K33" s="42">
        <v>11.3779</v>
      </c>
      <c r="L33" s="41">
        <v>22.8365</v>
      </c>
      <c r="M33" s="41">
        <v>30.1613</v>
      </c>
      <c r="N33" s="46">
        <v>52.9978</v>
      </c>
      <c r="O33" s="45">
        <v>4.3643</v>
      </c>
      <c r="P33" s="41">
        <v>3.526</v>
      </c>
      <c r="Q33" s="42">
        <v>7.8903</v>
      </c>
      <c r="R33" s="41">
        <v>51.309</v>
      </c>
      <c r="S33" s="41">
        <v>51.44</v>
      </c>
      <c r="T33" s="46">
        <v>102.749</v>
      </c>
      <c r="U33" s="27">
        <f>+((K33/Q33)-1)*100</f>
        <v>44.20110768918799</v>
      </c>
      <c r="V33" s="33">
        <f>+((N33/T33)-1)*100</f>
        <v>-48.42013060954364</v>
      </c>
    </row>
    <row r="34" spans="1:22" ht="15">
      <c r="A34" s="43" t="s">
        <v>9</v>
      </c>
      <c r="B34" s="40" t="s">
        <v>42</v>
      </c>
      <c r="C34" s="40" t="s">
        <v>39</v>
      </c>
      <c r="D34" s="40" t="s">
        <v>124</v>
      </c>
      <c r="E34" s="40" t="s">
        <v>131</v>
      </c>
      <c r="F34" s="40" t="s">
        <v>126</v>
      </c>
      <c r="G34" s="40" t="s">
        <v>127</v>
      </c>
      <c r="H34" s="44" t="s">
        <v>130</v>
      </c>
      <c r="I34" s="45">
        <v>239.022643</v>
      </c>
      <c r="J34" s="41">
        <v>0</v>
      </c>
      <c r="K34" s="42">
        <v>239.022643</v>
      </c>
      <c r="L34" s="41">
        <v>618.772803</v>
      </c>
      <c r="M34" s="41">
        <v>0</v>
      </c>
      <c r="N34" s="46">
        <v>618.772803</v>
      </c>
      <c r="O34" s="45">
        <v>0</v>
      </c>
      <c r="P34" s="41">
        <v>0</v>
      </c>
      <c r="Q34" s="42">
        <v>0</v>
      </c>
      <c r="R34" s="41">
        <v>0</v>
      </c>
      <c r="S34" s="41">
        <v>0</v>
      </c>
      <c r="T34" s="46">
        <v>0</v>
      </c>
      <c r="U34" s="38" t="s">
        <v>29</v>
      </c>
      <c r="V34" s="39" t="s">
        <v>29</v>
      </c>
    </row>
    <row r="35" spans="1:22" ht="15">
      <c r="A35" s="43" t="s">
        <v>9</v>
      </c>
      <c r="B35" s="40" t="s">
        <v>42</v>
      </c>
      <c r="C35" s="40" t="s">
        <v>39</v>
      </c>
      <c r="D35" s="40" t="s">
        <v>124</v>
      </c>
      <c r="E35" s="40" t="s">
        <v>129</v>
      </c>
      <c r="F35" s="40" t="s">
        <v>126</v>
      </c>
      <c r="G35" s="40" t="s">
        <v>127</v>
      </c>
      <c r="H35" s="44" t="s">
        <v>130</v>
      </c>
      <c r="I35" s="45">
        <v>0</v>
      </c>
      <c r="J35" s="41">
        <v>0</v>
      </c>
      <c r="K35" s="42">
        <v>0</v>
      </c>
      <c r="L35" s="41">
        <v>566.610737</v>
      </c>
      <c r="M35" s="41">
        <v>0</v>
      </c>
      <c r="N35" s="46">
        <v>566.610737</v>
      </c>
      <c r="O35" s="45">
        <v>0</v>
      </c>
      <c r="P35" s="41">
        <v>0</v>
      </c>
      <c r="Q35" s="42">
        <v>0</v>
      </c>
      <c r="R35" s="41">
        <v>0</v>
      </c>
      <c r="S35" s="41">
        <v>0</v>
      </c>
      <c r="T35" s="46">
        <v>0</v>
      </c>
      <c r="U35" s="38" t="s">
        <v>29</v>
      </c>
      <c r="V35" s="39" t="s">
        <v>29</v>
      </c>
    </row>
    <row r="36" spans="1:23" s="6" customFormat="1" ht="15">
      <c r="A36" s="43" t="s">
        <v>9</v>
      </c>
      <c r="B36" s="40" t="s">
        <v>42</v>
      </c>
      <c r="C36" s="40" t="s">
        <v>39</v>
      </c>
      <c r="D36" s="40" t="s">
        <v>124</v>
      </c>
      <c r="E36" s="50" t="s">
        <v>125</v>
      </c>
      <c r="F36" s="40" t="s">
        <v>126</v>
      </c>
      <c r="G36" s="40" t="s">
        <v>127</v>
      </c>
      <c r="H36" s="44" t="s">
        <v>128</v>
      </c>
      <c r="I36" s="45">
        <v>0</v>
      </c>
      <c r="J36" s="41">
        <v>0</v>
      </c>
      <c r="K36" s="42">
        <v>0</v>
      </c>
      <c r="L36" s="41">
        <v>0</v>
      </c>
      <c r="M36" s="41">
        <v>0</v>
      </c>
      <c r="N36" s="46">
        <v>0</v>
      </c>
      <c r="O36" s="45">
        <v>0</v>
      </c>
      <c r="P36" s="41">
        <v>0</v>
      </c>
      <c r="Q36" s="42">
        <v>0</v>
      </c>
      <c r="R36" s="41">
        <v>21.0528</v>
      </c>
      <c r="S36" s="41">
        <v>0</v>
      </c>
      <c r="T36" s="46">
        <v>21.0528</v>
      </c>
      <c r="U36" s="38" t="s">
        <v>29</v>
      </c>
      <c r="V36" s="39" t="s">
        <v>29</v>
      </c>
      <c r="W36" s="1"/>
    </row>
    <row r="37" spans="1:22" ht="15">
      <c r="A37" s="43" t="s">
        <v>9</v>
      </c>
      <c r="B37" s="40" t="s">
        <v>42</v>
      </c>
      <c r="C37" s="40" t="s">
        <v>39</v>
      </c>
      <c r="D37" s="40" t="s">
        <v>132</v>
      </c>
      <c r="E37" s="50" t="s">
        <v>268</v>
      </c>
      <c r="F37" s="40" t="s">
        <v>63</v>
      </c>
      <c r="G37" s="40" t="s">
        <v>133</v>
      </c>
      <c r="H37" s="44" t="s">
        <v>134</v>
      </c>
      <c r="I37" s="45">
        <v>1710.039681</v>
      </c>
      <c r="J37" s="41">
        <v>0</v>
      </c>
      <c r="K37" s="42">
        <v>1710.039681</v>
      </c>
      <c r="L37" s="41">
        <v>12871.980241</v>
      </c>
      <c r="M37" s="41">
        <v>0</v>
      </c>
      <c r="N37" s="46">
        <v>12871.980241</v>
      </c>
      <c r="O37" s="45">
        <v>1861.806924</v>
      </c>
      <c r="P37" s="41">
        <v>0</v>
      </c>
      <c r="Q37" s="42">
        <v>1861.806924</v>
      </c>
      <c r="R37" s="41">
        <v>12927.156918</v>
      </c>
      <c r="S37" s="41">
        <v>0</v>
      </c>
      <c r="T37" s="46">
        <v>12927.156918</v>
      </c>
      <c r="U37" s="27">
        <f>+((K37/Q37)-1)*100</f>
        <v>-8.151610193496095</v>
      </c>
      <c r="V37" s="33">
        <f>+((N37/T37)-1)*100</f>
        <v>-0.42682762613620584</v>
      </c>
    </row>
    <row r="38" spans="1:22" ht="15">
      <c r="A38" s="43" t="s">
        <v>9</v>
      </c>
      <c r="B38" s="40" t="s">
        <v>42</v>
      </c>
      <c r="C38" s="40" t="s">
        <v>39</v>
      </c>
      <c r="D38" s="40" t="s">
        <v>135</v>
      </c>
      <c r="E38" s="40" t="s">
        <v>136</v>
      </c>
      <c r="F38" s="40" t="s">
        <v>81</v>
      </c>
      <c r="G38" s="40" t="s">
        <v>81</v>
      </c>
      <c r="H38" s="44" t="s">
        <v>137</v>
      </c>
      <c r="I38" s="45">
        <v>0</v>
      </c>
      <c r="J38" s="41">
        <v>19.580622</v>
      </c>
      <c r="K38" s="42">
        <v>19.580622</v>
      </c>
      <c r="L38" s="41">
        <v>0</v>
      </c>
      <c r="M38" s="41">
        <v>129.98526</v>
      </c>
      <c r="N38" s="46">
        <v>129.98526</v>
      </c>
      <c r="O38" s="45">
        <v>0</v>
      </c>
      <c r="P38" s="41">
        <v>0</v>
      </c>
      <c r="Q38" s="42">
        <v>0</v>
      </c>
      <c r="R38" s="41">
        <v>0</v>
      </c>
      <c r="S38" s="41">
        <v>0</v>
      </c>
      <c r="T38" s="46">
        <v>0</v>
      </c>
      <c r="U38" s="38" t="s">
        <v>29</v>
      </c>
      <c r="V38" s="39" t="s">
        <v>29</v>
      </c>
    </row>
    <row r="39" spans="1:22" ht="15">
      <c r="A39" s="43" t="s">
        <v>9</v>
      </c>
      <c r="B39" s="40" t="s">
        <v>42</v>
      </c>
      <c r="C39" s="40" t="s">
        <v>39</v>
      </c>
      <c r="D39" s="40" t="s">
        <v>138</v>
      </c>
      <c r="E39" s="40" t="s">
        <v>141</v>
      </c>
      <c r="F39" s="40" t="s">
        <v>81</v>
      </c>
      <c r="G39" s="40" t="s">
        <v>81</v>
      </c>
      <c r="H39" s="44" t="s">
        <v>140</v>
      </c>
      <c r="I39" s="45">
        <v>75.187</v>
      </c>
      <c r="J39" s="41">
        <v>103.2663</v>
      </c>
      <c r="K39" s="42">
        <v>178.4533</v>
      </c>
      <c r="L39" s="41">
        <v>666.78727</v>
      </c>
      <c r="M39" s="41">
        <v>649.06226</v>
      </c>
      <c r="N39" s="46">
        <v>1315.84953</v>
      </c>
      <c r="O39" s="45">
        <v>28.971135</v>
      </c>
      <c r="P39" s="41">
        <v>43.667937</v>
      </c>
      <c r="Q39" s="42">
        <v>72.639073</v>
      </c>
      <c r="R39" s="41">
        <v>388.155245</v>
      </c>
      <c r="S39" s="41">
        <v>516.192619</v>
      </c>
      <c r="T39" s="46">
        <v>904.347864</v>
      </c>
      <c r="U39" s="38" t="s">
        <v>29</v>
      </c>
      <c r="V39" s="33">
        <f>+((N39/T39)-1)*100</f>
        <v>45.50258615969926</v>
      </c>
    </row>
    <row r="40" spans="1:22" ht="15">
      <c r="A40" s="43" t="s">
        <v>9</v>
      </c>
      <c r="B40" s="40" t="s">
        <v>42</v>
      </c>
      <c r="C40" s="40" t="s">
        <v>39</v>
      </c>
      <c r="D40" s="40" t="s">
        <v>138</v>
      </c>
      <c r="E40" s="40" t="s">
        <v>263</v>
      </c>
      <c r="F40" s="40" t="s">
        <v>81</v>
      </c>
      <c r="G40" s="40" t="s">
        <v>81</v>
      </c>
      <c r="H40" s="44" t="s">
        <v>140</v>
      </c>
      <c r="I40" s="45">
        <v>0</v>
      </c>
      <c r="J40" s="41">
        <v>0</v>
      </c>
      <c r="K40" s="42">
        <v>0</v>
      </c>
      <c r="L40" s="41">
        <v>0</v>
      </c>
      <c r="M40" s="41">
        <v>0</v>
      </c>
      <c r="N40" s="46">
        <v>0</v>
      </c>
      <c r="O40" s="45">
        <v>21.769874</v>
      </c>
      <c r="P40" s="41">
        <v>29.86902</v>
      </c>
      <c r="Q40" s="42">
        <v>51.638894</v>
      </c>
      <c r="R40" s="41">
        <v>21.769874</v>
      </c>
      <c r="S40" s="41">
        <v>29.86902</v>
      </c>
      <c r="T40" s="46">
        <v>51.638894</v>
      </c>
      <c r="U40" s="38" t="s">
        <v>29</v>
      </c>
      <c r="V40" s="39" t="s">
        <v>29</v>
      </c>
    </row>
    <row r="41" spans="1:22" ht="15">
      <c r="A41" s="43" t="s">
        <v>9</v>
      </c>
      <c r="B41" s="40" t="s">
        <v>42</v>
      </c>
      <c r="C41" s="40" t="s">
        <v>39</v>
      </c>
      <c r="D41" s="40" t="s">
        <v>138</v>
      </c>
      <c r="E41" s="40" t="s">
        <v>139</v>
      </c>
      <c r="F41" s="40" t="s">
        <v>81</v>
      </c>
      <c r="G41" s="40" t="s">
        <v>81</v>
      </c>
      <c r="H41" s="44" t="s">
        <v>140</v>
      </c>
      <c r="I41" s="45">
        <v>0</v>
      </c>
      <c r="J41" s="41">
        <v>0</v>
      </c>
      <c r="K41" s="42">
        <v>0</v>
      </c>
      <c r="L41" s="41">
        <v>0</v>
      </c>
      <c r="M41" s="41">
        <v>0</v>
      </c>
      <c r="N41" s="46">
        <v>0</v>
      </c>
      <c r="O41" s="45">
        <v>8.707285</v>
      </c>
      <c r="P41" s="41">
        <v>7.265128</v>
      </c>
      <c r="Q41" s="42">
        <v>15.972413</v>
      </c>
      <c r="R41" s="41">
        <v>52.346176</v>
      </c>
      <c r="S41" s="41">
        <v>55.299892</v>
      </c>
      <c r="T41" s="46">
        <v>107.646068</v>
      </c>
      <c r="U41" s="38" t="s">
        <v>29</v>
      </c>
      <c r="V41" s="39" t="s">
        <v>29</v>
      </c>
    </row>
    <row r="42" spans="1:22" ht="15">
      <c r="A42" s="43" t="s">
        <v>9</v>
      </c>
      <c r="B42" s="40" t="s">
        <v>42</v>
      </c>
      <c r="C42" s="40" t="s">
        <v>39</v>
      </c>
      <c r="D42" s="40" t="s">
        <v>138</v>
      </c>
      <c r="E42" s="40" t="s">
        <v>142</v>
      </c>
      <c r="F42" s="40" t="s">
        <v>81</v>
      </c>
      <c r="G42" s="40" t="s">
        <v>81</v>
      </c>
      <c r="H42" s="44" t="s">
        <v>140</v>
      </c>
      <c r="I42" s="45">
        <v>0</v>
      </c>
      <c r="J42" s="41">
        <v>0</v>
      </c>
      <c r="K42" s="42">
        <v>0</v>
      </c>
      <c r="L42" s="41">
        <v>0</v>
      </c>
      <c r="M42" s="41">
        <v>0</v>
      </c>
      <c r="N42" s="46">
        <v>0</v>
      </c>
      <c r="O42" s="45">
        <v>12.406755</v>
      </c>
      <c r="P42" s="41">
        <v>21.253805</v>
      </c>
      <c r="Q42" s="42">
        <v>33.660559</v>
      </c>
      <c r="R42" s="41">
        <v>109.445026</v>
      </c>
      <c r="S42" s="41">
        <v>203.941667</v>
      </c>
      <c r="T42" s="46">
        <v>313.386693</v>
      </c>
      <c r="U42" s="38" t="s">
        <v>29</v>
      </c>
      <c r="V42" s="39" t="s">
        <v>29</v>
      </c>
    </row>
    <row r="43" spans="1:22" ht="15">
      <c r="A43" s="43" t="s">
        <v>9</v>
      </c>
      <c r="B43" s="40" t="s">
        <v>42</v>
      </c>
      <c r="C43" s="40" t="s">
        <v>39</v>
      </c>
      <c r="D43" s="40" t="s">
        <v>138</v>
      </c>
      <c r="E43" s="40" t="s">
        <v>143</v>
      </c>
      <c r="F43" s="40" t="s">
        <v>81</v>
      </c>
      <c r="G43" s="40" t="s">
        <v>81</v>
      </c>
      <c r="H43" s="44" t="s">
        <v>140</v>
      </c>
      <c r="I43" s="45">
        <v>0</v>
      </c>
      <c r="J43" s="41">
        <v>0</v>
      </c>
      <c r="K43" s="42">
        <v>0</v>
      </c>
      <c r="L43" s="41">
        <v>0</v>
      </c>
      <c r="M43" s="41">
        <v>0</v>
      </c>
      <c r="N43" s="46">
        <v>0</v>
      </c>
      <c r="O43" s="45">
        <v>0</v>
      </c>
      <c r="P43" s="41">
        <v>0</v>
      </c>
      <c r="Q43" s="42">
        <v>0</v>
      </c>
      <c r="R43" s="41">
        <v>1.457</v>
      </c>
      <c r="S43" s="41">
        <v>1.47201</v>
      </c>
      <c r="T43" s="46">
        <v>2.92901</v>
      </c>
      <c r="U43" s="38" t="s">
        <v>29</v>
      </c>
      <c r="V43" s="39" t="s">
        <v>29</v>
      </c>
    </row>
    <row r="44" spans="1:22" ht="15">
      <c r="A44" s="43" t="s">
        <v>9</v>
      </c>
      <c r="B44" s="40" t="s">
        <v>42</v>
      </c>
      <c r="C44" s="40" t="s">
        <v>39</v>
      </c>
      <c r="D44" s="40" t="s">
        <v>138</v>
      </c>
      <c r="E44" s="40" t="s">
        <v>144</v>
      </c>
      <c r="F44" s="40" t="s">
        <v>81</v>
      </c>
      <c r="G44" s="40" t="s">
        <v>81</v>
      </c>
      <c r="H44" s="44" t="s">
        <v>140</v>
      </c>
      <c r="I44" s="45">
        <v>0</v>
      </c>
      <c r="J44" s="41">
        <v>0</v>
      </c>
      <c r="K44" s="42">
        <v>0</v>
      </c>
      <c r="L44" s="41">
        <v>0</v>
      </c>
      <c r="M44" s="41">
        <v>0</v>
      </c>
      <c r="N44" s="46">
        <v>0</v>
      </c>
      <c r="O44" s="45">
        <v>1.141865</v>
      </c>
      <c r="P44" s="41">
        <v>2.383014</v>
      </c>
      <c r="Q44" s="42">
        <v>3.524879</v>
      </c>
      <c r="R44" s="41">
        <v>30.913118</v>
      </c>
      <c r="S44" s="41">
        <v>70.973739</v>
      </c>
      <c r="T44" s="46">
        <v>101.886857</v>
      </c>
      <c r="U44" s="38" t="s">
        <v>29</v>
      </c>
      <c r="V44" s="39" t="s">
        <v>29</v>
      </c>
    </row>
    <row r="45" spans="1:22" ht="15">
      <c r="A45" s="43" t="s">
        <v>9</v>
      </c>
      <c r="B45" s="40" t="s">
        <v>42</v>
      </c>
      <c r="C45" s="40" t="s">
        <v>39</v>
      </c>
      <c r="D45" s="40" t="s">
        <v>138</v>
      </c>
      <c r="E45" s="40" t="s">
        <v>145</v>
      </c>
      <c r="F45" s="40" t="s">
        <v>81</v>
      </c>
      <c r="G45" s="40" t="s">
        <v>81</v>
      </c>
      <c r="H45" s="44" t="s">
        <v>140</v>
      </c>
      <c r="I45" s="45">
        <v>0</v>
      </c>
      <c r="J45" s="41">
        <v>0</v>
      </c>
      <c r="K45" s="42">
        <v>0</v>
      </c>
      <c r="L45" s="41">
        <v>0</v>
      </c>
      <c r="M45" s="41">
        <v>0</v>
      </c>
      <c r="N45" s="46">
        <v>0</v>
      </c>
      <c r="O45" s="45">
        <v>11.18674</v>
      </c>
      <c r="P45" s="41">
        <v>10.181933</v>
      </c>
      <c r="Q45" s="42">
        <v>21.368673</v>
      </c>
      <c r="R45" s="41">
        <v>29.5573</v>
      </c>
      <c r="S45" s="41">
        <v>30.320675</v>
      </c>
      <c r="T45" s="46">
        <v>59.877975</v>
      </c>
      <c r="U45" s="38" t="s">
        <v>29</v>
      </c>
      <c r="V45" s="39" t="s">
        <v>29</v>
      </c>
    </row>
    <row r="46" spans="1:22" ht="15">
      <c r="A46" s="43" t="s">
        <v>9</v>
      </c>
      <c r="B46" s="40" t="s">
        <v>42</v>
      </c>
      <c r="C46" s="40" t="s">
        <v>39</v>
      </c>
      <c r="D46" s="40" t="s">
        <v>146</v>
      </c>
      <c r="E46" s="40" t="s">
        <v>147</v>
      </c>
      <c r="F46" s="40" t="s">
        <v>20</v>
      </c>
      <c r="G46" s="40" t="s">
        <v>148</v>
      </c>
      <c r="H46" s="44" t="s">
        <v>148</v>
      </c>
      <c r="I46" s="45">
        <v>0</v>
      </c>
      <c r="J46" s="41">
        <v>130.3033</v>
      </c>
      <c r="K46" s="42">
        <v>130.3033</v>
      </c>
      <c r="L46" s="41">
        <v>0</v>
      </c>
      <c r="M46" s="41">
        <v>1737.6303</v>
      </c>
      <c r="N46" s="46">
        <v>1737.6303</v>
      </c>
      <c r="O46" s="45">
        <v>0</v>
      </c>
      <c r="P46" s="41">
        <v>144.6549</v>
      </c>
      <c r="Q46" s="42">
        <v>144.6549</v>
      </c>
      <c r="R46" s="41">
        <v>0</v>
      </c>
      <c r="S46" s="41">
        <v>643.966929</v>
      </c>
      <c r="T46" s="46">
        <v>643.966929</v>
      </c>
      <c r="U46" s="27">
        <f>+((K46/Q46)-1)*100</f>
        <v>-9.921267789753397</v>
      </c>
      <c r="V46" s="39" t="s">
        <v>29</v>
      </c>
    </row>
    <row r="47" spans="1:22" ht="15">
      <c r="A47" s="43" t="s">
        <v>9</v>
      </c>
      <c r="B47" s="40" t="s">
        <v>42</v>
      </c>
      <c r="C47" s="40" t="s">
        <v>39</v>
      </c>
      <c r="D47" s="40" t="s">
        <v>146</v>
      </c>
      <c r="E47" s="40" t="s">
        <v>149</v>
      </c>
      <c r="F47" s="40" t="s">
        <v>20</v>
      </c>
      <c r="G47" s="40" t="s">
        <v>107</v>
      </c>
      <c r="H47" s="44" t="s">
        <v>150</v>
      </c>
      <c r="I47" s="45">
        <v>65.5349</v>
      </c>
      <c r="J47" s="41">
        <v>113.2478</v>
      </c>
      <c r="K47" s="42">
        <v>178.7827</v>
      </c>
      <c r="L47" s="41">
        <v>221.1684</v>
      </c>
      <c r="M47" s="41">
        <v>1161.9875</v>
      </c>
      <c r="N47" s="46">
        <v>1383.1559</v>
      </c>
      <c r="O47" s="45">
        <v>0</v>
      </c>
      <c r="P47" s="41">
        <v>201.1308</v>
      </c>
      <c r="Q47" s="42">
        <v>201.1308</v>
      </c>
      <c r="R47" s="41">
        <v>0</v>
      </c>
      <c r="S47" s="41">
        <v>1632.5443</v>
      </c>
      <c r="T47" s="46">
        <v>1632.5443</v>
      </c>
      <c r="U47" s="27">
        <f>+((K47/Q47)-1)*100</f>
        <v>-11.111227121853041</v>
      </c>
      <c r="V47" s="33">
        <f>+((N47/T47)-1)*100</f>
        <v>-15.27605713364103</v>
      </c>
    </row>
    <row r="48" spans="1:22" ht="15">
      <c r="A48" s="43" t="s">
        <v>9</v>
      </c>
      <c r="B48" s="40" t="s">
        <v>42</v>
      </c>
      <c r="C48" s="40" t="s">
        <v>39</v>
      </c>
      <c r="D48" s="40" t="s">
        <v>146</v>
      </c>
      <c r="E48" s="40" t="s">
        <v>151</v>
      </c>
      <c r="F48" s="40" t="s">
        <v>20</v>
      </c>
      <c r="G48" s="40" t="s">
        <v>107</v>
      </c>
      <c r="H48" s="44" t="s">
        <v>150</v>
      </c>
      <c r="I48" s="45">
        <v>3.1757</v>
      </c>
      <c r="J48" s="41">
        <v>5.2973</v>
      </c>
      <c r="K48" s="42">
        <v>8.473</v>
      </c>
      <c r="L48" s="41">
        <v>11.5929</v>
      </c>
      <c r="M48" s="41">
        <v>43.5502</v>
      </c>
      <c r="N48" s="46">
        <v>55.1431</v>
      </c>
      <c r="O48" s="45">
        <v>0</v>
      </c>
      <c r="P48" s="41">
        <v>0</v>
      </c>
      <c r="Q48" s="42">
        <v>0</v>
      </c>
      <c r="R48" s="41">
        <v>0</v>
      </c>
      <c r="S48" s="41">
        <v>0</v>
      </c>
      <c r="T48" s="46">
        <v>0</v>
      </c>
      <c r="U48" s="38" t="s">
        <v>29</v>
      </c>
      <c r="V48" s="39" t="s">
        <v>29</v>
      </c>
    </row>
    <row r="49" spans="1:22" ht="15">
      <c r="A49" s="43" t="s">
        <v>9</v>
      </c>
      <c r="B49" s="40" t="s">
        <v>42</v>
      </c>
      <c r="C49" s="40" t="s">
        <v>39</v>
      </c>
      <c r="D49" s="40" t="s">
        <v>155</v>
      </c>
      <c r="E49" s="40" t="s">
        <v>156</v>
      </c>
      <c r="F49" s="40" t="s">
        <v>111</v>
      </c>
      <c r="G49" s="40" t="s">
        <v>112</v>
      </c>
      <c r="H49" s="44" t="s">
        <v>112</v>
      </c>
      <c r="I49" s="45">
        <v>3762.29078</v>
      </c>
      <c r="J49" s="41">
        <v>0</v>
      </c>
      <c r="K49" s="42">
        <v>3762.29078</v>
      </c>
      <c r="L49" s="41">
        <v>27064.63315</v>
      </c>
      <c r="M49" s="41">
        <v>0</v>
      </c>
      <c r="N49" s="46">
        <v>27064.63315</v>
      </c>
      <c r="O49" s="45">
        <v>3605.3426</v>
      </c>
      <c r="P49" s="41">
        <v>0</v>
      </c>
      <c r="Q49" s="42">
        <v>3605.3426</v>
      </c>
      <c r="R49" s="41">
        <v>30404.68721</v>
      </c>
      <c r="S49" s="41">
        <v>0</v>
      </c>
      <c r="T49" s="46">
        <v>30404.68721</v>
      </c>
      <c r="U49" s="27">
        <f aca="true" t="shared" si="2" ref="U49:U56">+((K49/Q49)-1)*100</f>
        <v>4.353211259312784</v>
      </c>
      <c r="V49" s="33">
        <f aca="true" t="shared" si="3" ref="V49:V56">+((N49/T49)-1)*100</f>
        <v>-10.985326166754527</v>
      </c>
    </row>
    <row r="50" spans="1:22" ht="15">
      <c r="A50" s="43" t="s">
        <v>9</v>
      </c>
      <c r="B50" s="40" t="s">
        <v>66</v>
      </c>
      <c r="C50" s="40" t="s">
        <v>39</v>
      </c>
      <c r="D50" s="40" t="s">
        <v>182</v>
      </c>
      <c r="E50" s="40" t="s">
        <v>269</v>
      </c>
      <c r="F50" s="40" t="s">
        <v>21</v>
      </c>
      <c r="G50" s="40" t="s">
        <v>183</v>
      </c>
      <c r="H50" s="44" t="s">
        <v>184</v>
      </c>
      <c r="I50" s="45">
        <v>899.939997</v>
      </c>
      <c r="J50" s="41">
        <v>0</v>
      </c>
      <c r="K50" s="42">
        <v>899.939997</v>
      </c>
      <c r="L50" s="41">
        <v>5911.223351</v>
      </c>
      <c r="M50" s="41">
        <v>0</v>
      </c>
      <c r="N50" s="46">
        <v>5911.223351</v>
      </c>
      <c r="O50" s="45">
        <v>611.208873</v>
      </c>
      <c r="P50" s="41">
        <v>0</v>
      </c>
      <c r="Q50" s="42">
        <v>611.208873</v>
      </c>
      <c r="R50" s="41">
        <v>3950.024958</v>
      </c>
      <c r="S50" s="41">
        <v>0</v>
      </c>
      <c r="T50" s="46">
        <v>3950.024958</v>
      </c>
      <c r="U50" s="27">
        <f t="shared" si="2"/>
        <v>47.23935413156215</v>
      </c>
      <c r="V50" s="33">
        <f t="shared" si="3"/>
        <v>49.65027851350603</v>
      </c>
    </row>
    <row r="51" spans="1:22" ht="15">
      <c r="A51" s="43" t="s">
        <v>9</v>
      </c>
      <c r="B51" s="40" t="s">
        <v>42</v>
      </c>
      <c r="C51" s="40" t="s">
        <v>39</v>
      </c>
      <c r="D51" s="40" t="s">
        <v>188</v>
      </c>
      <c r="E51" s="40" t="s">
        <v>189</v>
      </c>
      <c r="F51" s="40" t="s">
        <v>46</v>
      </c>
      <c r="G51" s="40" t="s">
        <v>190</v>
      </c>
      <c r="H51" s="44" t="s">
        <v>191</v>
      </c>
      <c r="I51" s="45">
        <v>116.684268</v>
      </c>
      <c r="J51" s="41">
        <v>5.248724</v>
      </c>
      <c r="K51" s="42">
        <v>121.932992</v>
      </c>
      <c r="L51" s="41">
        <v>853.872602</v>
      </c>
      <c r="M51" s="41">
        <v>33.14685</v>
      </c>
      <c r="N51" s="46">
        <v>887.019452</v>
      </c>
      <c r="O51" s="45">
        <v>83.14071</v>
      </c>
      <c r="P51" s="41">
        <v>1.736529</v>
      </c>
      <c r="Q51" s="42">
        <v>84.877239</v>
      </c>
      <c r="R51" s="41">
        <v>520.956902</v>
      </c>
      <c r="S51" s="41">
        <v>13.266633</v>
      </c>
      <c r="T51" s="46">
        <v>534.223535</v>
      </c>
      <c r="U51" s="27">
        <f t="shared" si="2"/>
        <v>43.65805654917685</v>
      </c>
      <c r="V51" s="33">
        <f t="shared" si="3"/>
        <v>66.03900687377993</v>
      </c>
    </row>
    <row r="52" spans="1:22" ht="15">
      <c r="A52" s="43" t="s">
        <v>9</v>
      </c>
      <c r="B52" s="40" t="s">
        <v>42</v>
      </c>
      <c r="C52" s="40" t="s">
        <v>39</v>
      </c>
      <c r="D52" s="40" t="s">
        <v>178</v>
      </c>
      <c r="E52" s="40" t="s">
        <v>179</v>
      </c>
      <c r="F52" s="40" t="s">
        <v>46</v>
      </c>
      <c r="G52" s="40" t="s">
        <v>74</v>
      </c>
      <c r="H52" s="44" t="s">
        <v>75</v>
      </c>
      <c r="I52" s="45">
        <v>65.3856</v>
      </c>
      <c r="J52" s="41">
        <v>39.285739</v>
      </c>
      <c r="K52" s="42">
        <v>104.671339</v>
      </c>
      <c r="L52" s="41">
        <v>564.078885</v>
      </c>
      <c r="M52" s="41">
        <v>321.08822</v>
      </c>
      <c r="N52" s="46">
        <v>885.167105</v>
      </c>
      <c r="O52" s="45">
        <v>120.3314</v>
      </c>
      <c r="P52" s="41">
        <v>56.199219</v>
      </c>
      <c r="Q52" s="42">
        <v>176.530619</v>
      </c>
      <c r="R52" s="41">
        <v>795.070996</v>
      </c>
      <c r="S52" s="41">
        <v>361.80653</v>
      </c>
      <c r="T52" s="46">
        <v>1156.877526</v>
      </c>
      <c r="U52" s="27">
        <f t="shared" si="2"/>
        <v>-40.70641139030957</v>
      </c>
      <c r="V52" s="33">
        <f t="shared" si="3"/>
        <v>-23.48653292103109</v>
      </c>
    </row>
    <row r="53" spans="1:22" ht="15">
      <c r="A53" s="43" t="s">
        <v>9</v>
      </c>
      <c r="B53" s="40" t="s">
        <v>42</v>
      </c>
      <c r="C53" s="40" t="s">
        <v>39</v>
      </c>
      <c r="D53" s="40" t="s">
        <v>164</v>
      </c>
      <c r="E53" s="50" t="s">
        <v>165</v>
      </c>
      <c r="F53" s="40" t="s">
        <v>20</v>
      </c>
      <c r="G53" s="40" t="s">
        <v>166</v>
      </c>
      <c r="H53" s="44" t="s">
        <v>166</v>
      </c>
      <c r="I53" s="45">
        <v>47.157439</v>
      </c>
      <c r="J53" s="41">
        <v>63.426035</v>
      </c>
      <c r="K53" s="42">
        <v>110.583474</v>
      </c>
      <c r="L53" s="41">
        <v>366.438512</v>
      </c>
      <c r="M53" s="41">
        <v>387.620204</v>
      </c>
      <c r="N53" s="46">
        <v>754.058716</v>
      </c>
      <c r="O53" s="45">
        <v>94.803326</v>
      </c>
      <c r="P53" s="41">
        <v>44.164327</v>
      </c>
      <c r="Q53" s="42">
        <v>138.967652</v>
      </c>
      <c r="R53" s="41">
        <v>388.331213</v>
      </c>
      <c r="S53" s="41">
        <v>327.216806</v>
      </c>
      <c r="T53" s="46">
        <v>715.548019</v>
      </c>
      <c r="U53" s="27">
        <f t="shared" si="2"/>
        <v>-20.425025242565077</v>
      </c>
      <c r="V53" s="33">
        <f t="shared" si="3"/>
        <v>5.381986390489901</v>
      </c>
    </row>
    <row r="54" spans="1:22" ht="15">
      <c r="A54" s="43" t="s">
        <v>9</v>
      </c>
      <c r="B54" s="40" t="s">
        <v>42</v>
      </c>
      <c r="C54" s="40" t="s">
        <v>43</v>
      </c>
      <c r="D54" s="40" t="s">
        <v>171</v>
      </c>
      <c r="E54" s="40" t="s">
        <v>172</v>
      </c>
      <c r="F54" s="40" t="s">
        <v>97</v>
      </c>
      <c r="G54" s="40" t="s">
        <v>173</v>
      </c>
      <c r="H54" s="44" t="s">
        <v>174</v>
      </c>
      <c r="I54" s="45">
        <v>47.47302</v>
      </c>
      <c r="J54" s="41">
        <v>0</v>
      </c>
      <c r="K54" s="42">
        <v>47.47302</v>
      </c>
      <c r="L54" s="41">
        <v>637.1622</v>
      </c>
      <c r="M54" s="41">
        <v>0</v>
      </c>
      <c r="N54" s="46">
        <v>637.1622</v>
      </c>
      <c r="O54" s="45">
        <v>102.548856</v>
      </c>
      <c r="P54" s="41">
        <v>0</v>
      </c>
      <c r="Q54" s="42">
        <v>102.548856</v>
      </c>
      <c r="R54" s="41">
        <v>405.251891</v>
      </c>
      <c r="S54" s="41">
        <v>0</v>
      </c>
      <c r="T54" s="46">
        <v>405.251891</v>
      </c>
      <c r="U54" s="27">
        <f t="shared" si="2"/>
        <v>-53.706923849057866</v>
      </c>
      <c r="V54" s="33">
        <f t="shared" si="3"/>
        <v>57.22621267176271</v>
      </c>
    </row>
    <row r="55" spans="1:22" ht="15">
      <c r="A55" s="43" t="s">
        <v>9</v>
      </c>
      <c r="B55" s="40" t="s">
        <v>42</v>
      </c>
      <c r="C55" s="40" t="s">
        <v>43</v>
      </c>
      <c r="D55" s="40" t="s">
        <v>167</v>
      </c>
      <c r="E55" s="40" t="s">
        <v>168</v>
      </c>
      <c r="F55" s="40" t="s">
        <v>46</v>
      </c>
      <c r="G55" s="40" t="s">
        <v>169</v>
      </c>
      <c r="H55" s="44" t="s">
        <v>170</v>
      </c>
      <c r="I55" s="45">
        <v>70.2</v>
      </c>
      <c r="J55" s="41">
        <v>0</v>
      </c>
      <c r="K55" s="42">
        <v>70.2</v>
      </c>
      <c r="L55" s="41">
        <v>528.52</v>
      </c>
      <c r="M55" s="41">
        <v>0</v>
      </c>
      <c r="N55" s="46">
        <v>528.52</v>
      </c>
      <c r="O55" s="45">
        <v>61.179384</v>
      </c>
      <c r="P55" s="41">
        <v>0</v>
      </c>
      <c r="Q55" s="42">
        <v>61.179384</v>
      </c>
      <c r="R55" s="41">
        <v>332.483024</v>
      </c>
      <c r="S55" s="41">
        <v>0</v>
      </c>
      <c r="T55" s="46">
        <v>332.483024</v>
      </c>
      <c r="U55" s="27">
        <f t="shared" si="2"/>
        <v>14.74453551215882</v>
      </c>
      <c r="V55" s="33">
        <f t="shared" si="3"/>
        <v>58.96149933958732</v>
      </c>
    </row>
    <row r="56" spans="1:22" ht="15">
      <c r="A56" s="43" t="s">
        <v>9</v>
      </c>
      <c r="B56" s="40" t="s">
        <v>42</v>
      </c>
      <c r="C56" s="40" t="s">
        <v>39</v>
      </c>
      <c r="D56" s="40" t="s">
        <v>161</v>
      </c>
      <c r="E56" s="40" t="s">
        <v>162</v>
      </c>
      <c r="F56" s="40" t="s">
        <v>61</v>
      </c>
      <c r="G56" s="40" t="s">
        <v>163</v>
      </c>
      <c r="H56" s="44" t="s">
        <v>163</v>
      </c>
      <c r="I56" s="45">
        <v>0</v>
      </c>
      <c r="J56" s="41">
        <v>59.065122</v>
      </c>
      <c r="K56" s="42">
        <v>59.065122</v>
      </c>
      <c r="L56" s="41">
        <v>16.239632</v>
      </c>
      <c r="M56" s="41">
        <v>457.315435</v>
      </c>
      <c r="N56" s="46">
        <v>473.555067</v>
      </c>
      <c r="O56" s="45">
        <v>39.149652</v>
      </c>
      <c r="P56" s="41">
        <v>29.234793</v>
      </c>
      <c r="Q56" s="42">
        <v>68.384445</v>
      </c>
      <c r="R56" s="41">
        <v>332.245205</v>
      </c>
      <c r="S56" s="41">
        <v>235.56392</v>
      </c>
      <c r="T56" s="46">
        <v>567.809125</v>
      </c>
      <c r="U56" s="27">
        <f t="shared" si="2"/>
        <v>-13.627840366328915</v>
      </c>
      <c r="V56" s="33">
        <f t="shared" si="3"/>
        <v>-16.599602551297497</v>
      </c>
    </row>
    <row r="57" spans="1:22" ht="15">
      <c r="A57" s="43" t="s">
        <v>9</v>
      </c>
      <c r="B57" s="40" t="s">
        <v>66</v>
      </c>
      <c r="C57" s="40" t="s">
        <v>43</v>
      </c>
      <c r="D57" s="40" t="s">
        <v>185</v>
      </c>
      <c r="E57" s="40" t="s">
        <v>186</v>
      </c>
      <c r="F57" s="40" t="s">
        <v>61</v>
      </c>
      <c r="G57" s="40" t="s">
        <v>61</v>
      </c>
      <c r="H57" s="44" t="s">
        <v>187</v>
      </c>
      <c r="I57" s="45">
        <v>45.95775</v>
      </c>
      <c r="J57" s="41">
        <v>0</v>
      </c>
      <c r="K57" s="42">
        <v>45.95775</v>
      </c>
      <c r="L57" s="41">
        <v>113.21933</v>
      </c>
      <c r="M57" s="41">
        <v>0</v>
      </c>
      <c r="N57" s="46">
        <v>113.21933</v>
      </c>
      <c r="O57" s="45">
        <v>0</v>
      </c>
      <c r="P57" s="41">
        <v>0</v>
      </c>
      <c r="Q57" s="42">
        <v>0</v>
      </c>
      <c r="R57" s="41">
        <v>0</v>
      </c>
      <c r="S57" s="41">
        <v>0</v>
      </c>
      <c r="T57" s="46">
        <v>0</v>
      </c>
      <c r="U57" s="38" t="s">
        <v>29</v>
      </c>
      <c r="V57" s="39" t="s">
        <v>29</v>
      </c>
    </row>
    <row r="58" spans="1:22" ht="15">
      <c r="A58" s="43" t="s">
        <v>9</v>
      </c>
      <c r="B58" s="40" t="s">
        <v>42</v>
      </c>
      <c r="C58" s="40" t="s">
        <v>39</v>
      </c>
      <c r="D58" s="40" t="s">
        <v>157</v>
      </c>
      <c r="E58" s="40" t="s">
        <v>158</v>
      </c>
      <c r="F58" s="40" t="s">
        <v>61</v>
      </c>
      <c r="G58" s="40" t="s">
        <v>159</v>
      </c>
      <c r="H58" s="44" t="s">
        <v>160</v>
      </c>
      <c r="I58" s="45">
        <v>16.46507</v>
      </c>
      <c r="J58" s="41">
        <v>0</v>
      </c>
      <c r="K58" s="42">
        <v>16.46507</v>
      </c>
      <c r="L58" s="41">
        <v>91.359827</v>
      </c>
      <c r="M58" s="41">
        <v>1.167086</v>
      </c>
      <c r="N58" s="46">
        <v>92.526912</v>
      </c>
      <c r="O58" s="45">
        <v>7.49024</v>
      </c>
      <c r="P58" s="41">
        <v>0</v>
      </c>
      <c r="Q58" s="42">
        <v>7.49024</v>
      </c>
      <c r="R58" s="41">
        <v>70.471303</v>
      </c>
      <c r="S58" s="41">
        <v>0</v>
      </c>
      <c r="T58" s="46">
        <v>70.471303</v>
      </c>
      <c r="U58" s="38" t="s">
        <v>29</v>
      </c>
      <c r="V58" s="33">
        <f>+((N58/T58)-1)*100</f>
        <v>31.29729132438488</v>
      </c>
    </row>
    <row r="59" spans="1:22" ht="15">
      <c r="A59" s="43" t="s">
        <v>9</v>
      </c>
      <c r="B59" s="40" t="s">
        <v>42</v>
      </c>
      <c r="C59" s="40" t="s">
        <v>43</v>
      </c>
      <c r="D59" s="40" t="s">
        <v>175</v>
      </c>
      <c r="E59" s="40" t="s">
        <v>176</v>
      </c>
      <c r="F59" s="40" t="s">
        <v>97</v>
      </c>
      <c r="G59" s="40" t="s">
        <v>97</v>
      </c>
      <c r="H59" s="44" t="s">
        <v>177</v>
      </c>
      <c r="I59" s="45">
        <v>0</v>
      </c>
      <c r="J59" s="41">
        <v>0</v>
      </c>
      <c r="K59" s="42">
        <v>0</v>
      </c>
      <c r="L59" s="41">
        <v>15.82733</v>
      </c>
      <c r="M59" s="41">
        <v>0</v>
      </c>
      <c r="N59" s="46">
        <v>15.82733</v>
      </c>
      <c r="O59" s="45">
        <v>0</v>
      </c>
      <c r="P59" s="41">
        <v>0</v>
      </c>
      <c r="Q59" s="42">
        <v>0</v>
      </c>
      <c r="R59" s="41">
        <v>0</v>
      </c>
      <c r="S59" s="41">
        <v>0</v>
      </c>
      <c r="T59" s="46">
        <v>0</v>
      </c>
      <c r="U59" s="38" t="s">
        <v>29</v>
      </c>
      <c r="V59" s="39" t="s">
        <v>29</v>
      </c>
    </row>
    <row r="60" spans="1:22" ht="15">
      <c r="A60" s="43" t="s">
        <v>9</v>
      </c>
      <c r="B60" s="40" t="s">
        <v>42</v>
      </c>
      <c r="C60" s="40" t="s">
        <v>43</v>
      </c>
      <c r="D60" s="40" t="s">
        <v>180</v>
      </c>
      <c r="E60" s="40" t="s">
        <v>181</v>
      </c>
      <c r="F60" s="40" t="s">
        <v>46</v>
      </c>
      <c r="G60" s="40" t="s">
        <v>47</v>
      </c>
      <c r="H60" s="44" t="s">
        <v>48</v>
      </c>
      <c r="I60" s="45">
        <v>0</v>
      </c>
      <c r="J60" s="41">
        <v>0</v>
      </c>
      <c r="K60" s="42">
        <v>0</v>
      </c>
      <c r="L60" s="41">
        <v>0</v>
      </c>
      <c r="M60" s="41">
        <v>12.623379</v>
      </c>
      <c r="N60" s="46">
        <v>12.623379</v>
      </c>
      <c r="O60" s="45">
        <v>0</v>
      </c>
      <c r="P60" s="41">
        <v>3.076736</v>
      </c>
      <c r="Q60" s="42">
        <v>3.076736</v>
      </c>
      <c r="R60" s="41">
        <v>6.02444</v>
      </c>
      <c r="S60" s="41">
        <v>31.808806</v>
      </c>
      <c r="T60" s="46">
        <v>37.833246</v>
      </c>
      <c r="U60" s="38" t="s">
        <v>29</v>
      </c>
      <c r="V60" s="33">
        <f>+((N60/T60)-1)*100</f>
        <v>-66.63416350793692</v>
      </c>
    </row>
    <row r="61" spans="1:22" ht="15">
      <c r="A61" s="43" t="s">
        <v>9</v>
      </c>
      <c r="B61" s="40" t="s">
        <v>42</v>
      </c>
      <c r="C61" s="40" t="s">
        <v>43</v>
      </c>
      <c r="D61" s="40" t="s">
        <v>152</v>
      </c>
      <c r="E61" s="40" t="s">
        <v>153</v>
      </c>
      <c r="F61" s="40" t="s">
        <v>97</v>
      </c>
      <c r="G61" s="40" t="s">
        <v>97</v>
      </c>
      <c r="H61" s="44" t="s">
        <v>154</v>
      </c>
      <c r="I61" s="45">
        <v>5.2276</v>
      </c>
      <c r="J61" s="41">
        <v>0</v>
      </c>
      <c r="K61" s="42">
        <v>5.2276</v>
      </c>
      <c r="L61" s="41">
        <v>9.4276</v>
      </c>
      <c r="M61" s="41">
        <v>0</v>
      </c>
      <c r="N61" s="46">
        <v>9.4276</v>
      </c>
      <c r="O61" s="45">
        <v>0</v>
      </c>
      <c r="P61" s="41">
        <v>0</v>
      </c>
      <c r="Q61" s="42">
        <v>0</v>
      </c>
      <c r="R61" s="41">
        <v>0</v>
      </c>
      <c r="S61" s="41">
        <v>0</v>
      </c>
      <c r="T61" s="46">
        <v>0</v>
      </c>
      <c r="U61" s="38" t="s">
        <v>29</v>
      </c>
      <c r="V61" s="39" t="s">
        <v>29</v>
      </c>
    </row>
    <row r="62" spans="1:22" ht="15">
      <c r="A62" s="43" t="s">
        <v>9</v>
      </c>
      <c r="B62" s="40" t="s">
        <v>42</v>
      </c>
      <c r="C62" s="40" t="s">
        <v>39</v>
      </c>
      <c r="D62" s="40" t="s">
        <v>192</v>
      </c>
      <c r="E62" s="40" t="s">
        <v>195</v>
      </c>
      <c r="F62" s="40" t="s">
        <v>61</v>
      </c>
      <c r="G62" s="40" t="s">
        <v>60</v>
      </c>
      <c r="H62" s="44" t="s">
        <v>196</v>
      </c>
      <c r="I62" s="45">
        <v>39.322705</v>
      </c>
      <c r="J62" s="41">
        <v>0</v>
      </c>
      <c r="K62" s="42">
        <v>39.322705</v>
      </c>
      <c r="L62" s="41">
        <v>163.793289</v>
      </c>
      <c r="M62" s="41">
        <v>0</v>
      </c>
      <c r="N62" s="46">
        <v>163.793289</v>
      </c>
      <c r="O62" s="45">
        <v>0</v>
      </c>
      <c r="P62" s="41">
        <v>0</v>
      </c>
      <c r="Q62" s="42">
        <v>0</v>
      </c>
      <c r="R62" s="41">
        <v>0</v>
      </c>
      <c r="S62" s="41">
        <v>0</v>
      </c>
      <c r="T62" s="46">
        <v>0</v>
      </c>
      <c r="U62" s="38" t="s">
        <v>29</v>
      </c>
      <c r="V62" s="39" t="s">
        <v>29</v>
      </c>
    </row>
    <row r="63" spans="1:22" ht="15">
      <c r="A63" s="43" t="s">
        <v>9</v>
      </c>
      <c r="B63" s="40" t="s">
        <v>42</v>
      </c>
      <c r="C63" s="40" t="s">
        <v>39</v>
      </c>
      <c r="D63" s="40" t="s">
        <v>192</v>
      </c>
      <c r="E63" s="40" t="s">
        <v>193</v>
      </c>
      <c r="F63" s="40" t="s">
        <v>61</v>
      </c>
      <c r="G63" s="40" t="s">
        <v>60</v>
      </c>
      <c r="H63" s="44" t="s">
        <v>194</v>
      </c>
      <c r="I63" s="45">
        <v>0</v>
      </c>
      <c r="J63" s="41">
        <v>0</v>
      </c>
      <c r="K63" s="42">
        <v>0</v>
      </c>
      <c r="L63" s="41">
        <v>75.472176</v>
      </c>
      <c r="M63" s="41">
        <v>0</v>
      </c>
      <c r="N63" s="46">
        <v>75.472176</v>
      </c>
      <c r="O63" s="45">
        <v>24.42804</v>
      </c>
      <c r="P63" s="41">
        <v>0</v>
      </c>
      <c r="Q63" s="42">
        <v>24.42804</v>
      </c>
      <c r="R63" s="41">
        <v>167.985198</v>
      </c>
      <c r="S63" s="41">
        <v>0</v>
      </c>
      <c r="T63" s="46">
        <v>167.985198</v>
      </c>
      <c r="U63" s="38" t="s">
        <v>29</v>
      </c>
      <c r="V63" s="33">
        <f>+((N63/T63)-1)*100</f>
        <v>-55.072127247782866</v>
      </c>
    </row>
    <row r="64" spans="1:22" ht="15">
      <c r="A64" s="43" t="s">
        <v>9</v>
      </c>
      <c r="B64" s="40" t="s">
        <v>42</v>
      </c>
      <c r="C64" s="40" t="s">
        <v>43</v>
      </c>
      <c r="D64" s="40" t="s">
        <v>201</v>
      </c>
      <c r="E64" s="40" t="s">
        <v>202</v>
      </c>
      <c r="F64" s="40" t="s">
        <v>97</v>
      </c>
      <c r="G64" s="40" t="s">
        <v>97</v>
      </c>
      <c r="H64" s="44" t="s">
        <v>177</v>
      </c>
      <c r="I64" s="45">
        <v>36.25</v>
      </c>
      <c r="J64" s="41">
        <v>0</v>
      </c>
      <c r="K64" s="42">
        <v>36.25</v>
      </c>
      <c r="L64" s="41">
        <v>116.711903</v>
      </c>
      <c r="M64" s="41">
        <v>0</v>
      </c>
      <c r="N64" s="46">
        <v>116.711903</v>
      </c>
      <c r="O64" s="45">
        <v>0</v>
      </c>
      <c r="P64" s="41">
        <v>0</v>
      </c>
      <c r="Q64" s="42">
        <v>0</v>
      </c>
      <c r="R64" s="41">
        <v>0</v>
      </c>
      <c r="S64" s="41">
        <v>0</v>
      </c>
      <c r="T64" s="46">
        <v>0</v>
      </c>
      <c r="U64" s="38" t="s">
        <v>29</v>
      </c>
      <c r="V64" s="39" t="s">
        <v>29</v>
      </c>
    </row>
    <row r="65" spans="1:22" ht="15">
      <c r="A65" s="43" t="s">
        <v>9</v>
      </c>
      <c r="B65" s="40" t="s">
        <v>42</v>
      </c>
      <c r="C65" s="40" t="s">
        <v>43</v>
      </c>
      <c r="D65" s="40" t="s">
        <v>199</v>
      </c>
      <c r="E65" s="40" t="s">
        <v>200</v>
      </c>
      <c r="F65" s="40" t="s">
        <v>97</v>
      </c>
      <c r="G65" s="40" t="s">
        <v>97</v>
      </c>
      <c r="H65" s="44" t="s">
        <v>177</v>
      </c>
      <c r="I65" s="45">
        <v>0</v>
      </c>
      <c r="J65" s="41">
        <v>0</v>
      </c>
      <c r="K65" s="42">
        <v>0</v>
      </c>
      <c r="L65" s="41">
        <v>7.459693</v>
      </c>
      <c r="M65" s="41">
        <v>0</v>
      </c>
      <c r="N65" s="46">
        <v>7.459693</v>
      </c>
      <c r="O65" s="45">
        <v>0</v>
      </c>
      <c r="P65" s="41">
        <v>0</v>
      </c>
      <c r="Q65" s="42">
        <v>0</v>
      </c>
      <c r="R65" s="41">
        <v>0</v>
      </c>
      <c r="S65" s="41">
        <v>0</v>
      </c>
      <c r="T65" s="46">
        <v>0</v>
      </c>
      <c r="U65" s="38" t="s">
        <v>29</v>
      </c>
      <c r="V65" s="39" t="s">
        <v>29</v>
      </c>
    </row>
    <row r="66" spans="1:22" ht="15">
      <c r="A66" s="43" t="s">
        <v>9</v>
      </c>
      <c r="B66" s="40" t="s">
        <v>42</v>
      </c>
      <c r="C66" s="40" t="s">
        <v>43</v>
      </c>
      <c r="D66" s="40" t="s">
        <v>197</v>
      </c>
      <c r="E66" s="40" t="s">
        <v>198</v>
      </c>
      <c r="F66" s="40" t="s">
        <v>61</v>
      </c>
      <c r="G66" s="40" t="s">
        <v>159</v>
      </c>
      <c r="H66" s="44" t="s">
        <v>160</v>
      </c>
      <c r="I66" s="45">
        <v>1.353</v>
      </c>
      <c r="J66" s="41">
        <v>0</v>
      </c>
      <c r="K66" s="42">
        <v>1.353</v>
      </c>
      <c r="L66" s="41">
        <v>6.002705</v>
      </c>
      <c r="M66" s="41">
        <v>0</v>
      </c>
      <c r="N66" s="46">
        <v>6.002705</v>
      </c>
      <c r="O66" s="45">
        <v>1.8673</v>
      </c>
      <c r="P66" s="41">
        <v>0</v>
      </c>
      <c r="Q66" s="42">
        <v>1.8673</v>
      </c>
      <c r="R66" s="41">
        <v>11.512626</v>
      </c>
      <c r="S66" s="41">
        <v>0</v>
      </c>
      <c r="T66" s="46">
        <v>11.512626</v>
      </c>
      <c r="U66" s="27">
        <f>+((K66/Q66)-1)*100</f>
        <v>-27.542440957532264</v>
      </c>
      <c r="V66" s="33">
        <f>+((N66/T66)-1)*100</f>
        <v>-47.85981061141046</v>
      </c>
    </row>
    <row r="67" spans="1:22" ht="15">
      <c r="A67" s="43" t="s">
        <v>9</v>
      </c>
      <c r="B67" s="40" t="s">
        <v>66</v>
      </c>
      <c r="C67" s="40" t="s">
        <v>43</v>
      </c>
      <c r="D67" s="40" t="s">
        <v>203</v>
      </c>
      <c r="E67" s="40" t="s">
        <v>204</v>
      </c>
      <c r="F67" s="40" t="s">
        <v>20</v>
      </c>
      <c r="G67" s="40" t="s">
        <v>205</v>
      </c>
      <c r="H67" s="44" t="s">
        <v>206</v>
      </c>
      <c r="I67" s="45">
        <v>0</v>
      </c>
      <c r="J67" s="41">
        <v>0</v>
      </c>
      <c r="K67" s="42">
        <v>0</v>
      </c>
      <c r="L67" s="41">
        <v>0</v>
      </c>
      <c r="M67" s="41">
        <v>0</v>
      </c>
      <c r="N67" s="46">
        <v>0</v>
      </c>
      <c r="O67" s="45">
        <v>0</v>
      </c>
      <c r="P67" s="41">
        <v>0</v>
      </c>
      <c r="Q67" s="42">
        <v>0</v>
      </c>
      <c r="R67" s="41">
        <v>0.12</v>
      </c>
      <c r="S67" s="41">
        <v>0</v>
      </c>
      <c r="T67" s="46">
        <v>0.12</v>
      </c>
      <c r="U67" s="38" t="s">
        <v>29</v>
      </c>
      <c r="V67" s="39" t="s">
        <v>29</v>
      </c>
    </row>
    <row r="68" spans="1:22" ht="15">
      <c r="A68" s="43" t="s">
        <v>9</v>
      </c>
      <c r="B68" s="40" t="s">
        <v>42</v>
      </c>
      <c r="C68" s="40" t="s">
        <v>39</v>
      </c>
      <c r="D68" s="40" t="s">
        <v>207</v>
      </c>
      <c r="E68" s="40" t="s">
        <v>208</v>
      </c>
      <c r="F68" s="40" t="s">
        <v>81</v>
      </c>
      <c r="G68" s="40" t="s">
        <v>81</v>
      </c>
      <c r="H68" s="44" t="s">
        <v>140</v>
      </c>
      <c r="I68" s="45">
        <v>90.252162</v>
      </c>
      <c r="J68" s="41">
        <v>28.539708</v>
      </c>
      <c r="K68" s="42">
        <v>118.79187</v>
      </c>
      <c r="L68" s="41">
        <v>780.866028</v>
      </c>
      <c r="M68" s="41">
        <v>273.476938</v>
      </c>
      <c r="N68" s="46">
        <v>1054.342966</v>
      </c>
      <c r="O68" s="45">
        <v>124.812578</v>
      </c>
      <c r="P68" s="41">
        <v>17.47914</v>
      </c>
      <c r="Q68" s="42">
        <v>142.291718</v>
      </c>
      <c r="R68" s="41">
        <v>1140.595801</v>
      </c>
      <c r="S68" s="41">
        <v>157.513002</v>
      </c>
      <c r="T68" s="46">
        <v>1298.108803</v>
      </c>
      <c r="U68" s="27">
        <f>+((K68/Q68)-1)*100</f>
        <v>-16.51526057194699</v>
      </c>
      <c r="V68" s="33">
        <f>+((N68/T68)-1)*100</f>
        <v>-18.778536624714658</v>
      </c>
    </row>
    <row r="69" spans="1:22" ht="15">
      <c r="A69" s="43" t="s">
        <v>9</v>
      </c>
      <c r="B69" s="40" t="s">
        <v>42</v>
      </c>
      <c r="C69" s="40" t="s">
        <v>39</v>
      </c>
      <c r="D69" s="40" t="s">
        <v>207</v>
      </c>
      <c r="E69" s="40" t="s">
        <v>209</v>
      </c>
      <c r="F69" s="40" t="s">
        <v>210</v>
      </c>
      <c r="G69" s="40" t="s">
        <v>211</v>
      </c>
      <c r="H69" s="44" t="s">
        <v>209</v>
      </c>
      <c r="I69" s="45">
        <v>67.607212</v>
      </c>
      <c r="J69" s="41">
        <v>25.060146</v>
      </c>
      <c r="K69" s="42">
        <v>92.667358</v>
      </c>
      <c r="L69" s="41">
        <v>736.484202</v>
      </c>
      <c r="M69" s="41">
        <v>250.43</v>
      </c>
      <c r="N69" s="46">
        <v>986.914202</v>
      </c>
      <c r="O69" s="45">
        <v>113.68698</v>
      </c>
      <c r="P69" s="41">
        <v>26.766152</v>
      </c>
      <c r="Q69" s="42">
        <v>140.453132</v>
      </c>
      <c r="R69" s="41">
        <v>1013.907</v>
      </c>
      <c r="S69" s="41">
        <v>224.401939</v>
      </c>
      <c r="T69" s="46">
        <v>1238.308939</v>
      </c>
      <c r="U69" s="27">
        <f>+((K69/Q69)-1)*100</f>
        <v>-34.02257629968693</v>
      </c>
      <c r="V69" s="33">
        <f>+((N69/T69)-1)*100</f>
        <v>-20.301455402802347</v>
      </c>
    </row>
    <row r="70" spans="1:22" ht="15">
      <c r="A70" s="43" t="s">
        <v>9</v>
      </c>
      <c r="B70" s="40" t="s">
        <v>42</v>
      </c>
      <c r="C70" s="40" t="s">
        <v>39</v>
      </c>
      <c r="D70" s="40" t="s">
        <v>215</v>
      </c>
      <c r="E70" s="40" t="s">
        <v>216</v>
      </c>
      <c r="F70" s="40" t="s">
        <v>69</v>
      </c>
      <c r="G70" s="40" t="s">
        <v>70</v>
      </c>
      <c r="H70" s="44" t="s">
        <v>78</v>
      </c>
      <c r="I70" s="45">
        <v>168.022254</v>
      </c>
      <c r="J70" s="41">
        <v>18.287188</v>
      </c>
      <c r="K70" s="42">
        <v>186.309443</v>
      </c>
      <c r="L70" s="41">
        <v>1210.603716</v>
      </c>
      <c r="M70" s="41">
        <v>104.638312</v>
      </c>
      <c r="N70" s="46">
        <v>1315.242028</v>
      </c>
      <c r="O70" s="45">
        <v>106.83816</v>
      </c>
      <c r="P70" s="41">
        <v>7.387926</v>
      </c>
      <c r="Q70" s="42">
        <v>114.226086</v>
      </c>
      <c r="R70" s="41">
        <v>701.137406</v>
      </c>
      <c r="S70" s="41">
        <v>67.900267</v>
      </c>
      <c r="T70" s="46">
        <v>769.037673</v>
      </c>
      <c r="U70" s="27">
        <f>+((K70/Q70)-1)*100</f>
        <v>63.10586270109964</v>
      </c>
      <c r="V70" s="33">
        <f>+((N70/T70)-1)*100</f>
        <v>71.02439505587132</v>
      </c>
    </row>
    <row r="71" spans="1:22" ht="15">
      <c r="A71" s="43" t="s">
        <v>9</v>
      </c>
      <c r="B71" s="40" t="s">
        <v>42</v>
      </c>
      <c r="C71" s="40" t="s">
        <v>43</v>
      </c>
      <c r="D71" s="40" t="s">
        <v>213</v>
      </c>
      <c r="E71" s="40" t="s">
        <v>214</v>
      </c>
      <c r="F71" s="40" t="s">
        <v>97</v>
      </c>
      <c r="G71" s="40" t="s">
        <v>97</v>
      </c>
      <c r="H71" s="44" t="s">
        <v>154</v>
      </c>
      <c r="I71" s="45">
        <v>67.4268</v>
      </c>
      <c r="J71" s="41">
        <v>0</v>
      </c>
      <c r="K71" s="42">
        <v>67.4268</v>
      </c>
      <c r="L71" s="41">
        <v>136.0456</v>
      </c>
      <c r="M71" s="41">
        <v>0</v>
      </c>
      <c r="N71" s="46">
        <v>136.0456</v>
      </c>
      <c r="O71" s="45">
        <v>0</v>
      </c>
      <c r="P71" s="41">
        <v>0</v>
      </c>
      <c r="Q71" s="42">
        <v>0</v>
      </c>
      <c r="R71" s="41">
        <v>0</v>
      </c>
      <c r="S71" s="41">
        <v>0</v>
      </c>
      <c r="T71" s="46">
        <v>0</v>
      </c>
      <c r="U71" s="38" t="s">
        <v>29</v>
      </c>
      <c r="V71" s="39" t="s">
        <v>29</v>
      </c>
    </row>
    <row r="72" spans="1:22" ht="15">
      <c r="A72" s="43" t="s">
        <v>9</v>
      </c>
      <c r="B72" s="40" t="s">
        <v>42</v>
      </c>
      <c r="C72" s="40" t="s">
        <v>39</v>
      </c>
      <c r="D72" s="40" t="s">
        <v>212</v>
      </c>
      <c r="E72" s="40" t="s">
        <v>176</v>
      </c>
      <c r="F72" s="40" t="s">
        <v>97</v>
      </c>
      <c r="G72" s="40" t="s">
        <v>97</v>
      </c>
      <c r="H72" s="44" t="s">
        <v>177</v>
      </c>
      <c r="I72" s="45">
        <v>0</v>
      </c>
      <c r="J72" s="41">
        <v>0</v>
      </c>
      <c r="K72" s="42">
        <v>0</v>
      </c>
      <c r="L72" s="41">
        <v>0</v>
      </c>
      <c r="M72" s="41">
        <v>0</v>
      </c>
      <c r="N72" s="46">
        <v>0</v>
      </c>
      <c r="O72" s="45">
        <v>14.21307</v>
      </c>
      <c r="P72" s="41">
        <v>0</v>
      </c>
      <c r="Q72" s="42">
        <v>14.21307</v>
      </c>
      <c r="R72" s="41">
        <v>74.95158</v>
      </c>
      <c r="S72" s="41">
        <v>0</v>
      </c>
      <c r="T72" s="46">
        <v>74.95158</v>
      </c>
      <c r="U72" s="38" t="s">
        <v>29</v>
      </c>
      <c r="V72" s="39" t="s">
        <v>29</v>
      </c>
    </row>
    <row r="73" spans="1:22" ht="15">
      <c r="A73" s="43" t="s">
        <v>9</v>
      </c>
      <c r="B73" s="40" t="s">
        <v>42</v>
      </c>
      <c r="C73" s="40" t="s">
        <v>39</v>
      </c>
      <c r="D73" s="40" t="s">
        <v>217</v>
      </c>
      <c r="E73" s="40" t="s">
        <v>218</v>
      </c>
      <c r="F73" s="40" t="s">
        <v>61</v>
      </c>
      <c r="G73" s="40" t="s">
        <v>61</v>
      </c>
      <c r="H73" s="44" t="s">
        <v>219</v>
      </c>
      <c r="I73" s="45">
        <v>19215.34693</v>
      </c>
      <c r="J73" s="41">
        <v>0</v>
      </c>
      <c r="K73" s="42">
        <v>19215.34693</v>
      </c>
      <c r="L73" s="41">
        <v>157210.771289</v>
      </c>
      <c r="M73" s="41">
        <v>0</v>
      </c>
      <c r="N73" s="46">
        <v>157210.771289</v>
      </c>
      <c r="O73" s="45">
        <v>18808.069595</v>
      </c>
      <c r="P73" s="41">
        <v>0</v>
      </c>
      <c r="Q73" s="42">
        <v>18808.069595</v>
      </c>
      <c r="R73" s="41">
        <v>149195.024842</v>
      </c>
      <c r="S73" s="41">
        <v>0</v>
      </c>
      <c r="T73" s="46">
        <v>149195.024842</v>
      </c>
      <c r="U73" s="27">
        <f>+((K73/Q73)-1)*100</f>
        <v>2.1654393234926683</v>
      </c>
      <c r="V73" s="33">
        <f>+((N73/T73)-1)*100</f>
        <v>5.372663368291808</v>
      </c>
    </row>
    <row r="74" spans="1:22" ht="15">
      <c r="A74" s="43" t="s">
        <v>9</v>
      </c>
      <c r="B74" s="40" t="s">
        <v>66</v>
      </c>
      <c r="C74" s="40" t="s">
        <v>39</v>
      </c>
      <c r="D74" s="40" t="s">
        <v>217</v>
      </c>
      <c r="E74" s="40" t="s">
        <v>218</v>
      </c>
      <c r="F74" s="40" t="s">
        <v>61</v>
      </c>
      <c r="G74" s="40" t="s">
        <v>61</v>
      </c>
      <c r="H74" s="44" t="s">
        <v>219</v>
      </c>
      <c r="I74" s="45">
        <v>6094.3905</v>
      </c>
      <c r="J74" s="41">
        <v>0</v>
      </c>
      <c r="K74" s="42">
        <v>6094.3905</v>
      </c>
      <c r="L74" s="41">
        <v>52608.7386</v>
      </c>
      <c r="M74" s="41">
        <v>0</v>
      </c>
      <c r="N74" s="46">
        <v>52608.7386</v>
      </c>
      <c r="O74" s="45">
        <v>6962.3037</v>
      </c>
      <c r="P74" s="41">
        <v>0</v>
      </c>
      <c r="Q74" s="42">
        <v>6962.3037</v>
      </c>
      <c r="R74" s="41">
        <v>58018.1976</v>
      </c>
      <c r="S74" s="41">
        <v>0</v>
      </c>
      <c r="T74" s="46">
        <v>58018.1976</v>
      </c>
      <c r="U74" s="27">
        <f>+((K74/Q74)-1)*100</f>
        <v>-12.465891138876916</v>
      </c>
      <c r="V74" s="33">
        <f>+((N74/T74)-1)*100</f>
        <v>-9.323728112505169</v>
      </c>
    </row>
    <row r="75" spans="1:22" ht="15">
      <c r="A75" s="43" t="s">
        <v>9</v>
      </c>
      <c r="B75" s="40" t="s">
        <v>42</v>
      </c>
      <c r="C75" s="40" t="s">
        <v>39</v>
      </c>
      <c r="D75" s="40" t="s">
        <v>220</v>
      </c>
      <c r="E75" s="40" t="s">
        <v>221</v>
      </c>
      <c r="F75" s="40" t="s">
        <v>20</v>
      </c>
      <c r="G75" s="40" t="s">
        <v>115</v>
      </c>
      <c r="H75" s="44" t="s">
        <v>116</v>
      </c>
      <c r="I75" s="45">
        <v>493.16168</v>
      </c>
      <c r="J75" s="41">
        <v>68.844562</v>
      </c>
      <c r="K75" s="42">
        <v>562.006242</v>
      </c>
      <c r="L75" s="41">
        <v>4509.855335</v>
      </c>
      <c r="M75" s="41">
        <v>558.076565</v>
      </c>
      <c r="N75" s="46">
        <v>5067.931901</v>
      </c>
      <c r="O75" s="45">
        <v>256.05187</v>
      </c>
      <c r="P75" s="41">
        <v>91.899265</v>
      </c>
      <c r="Q75" s="42">
        <v>347.951135</v>
      </c>
      <c r="R75" s="41">
        <v>3629.176725</v>
      </c>
      <c r="S75" s="41">
        <v>564.191789</v>
      </c>
      <c r="T75" s="46">
        <v>4193.368513</v>
      </c>
      <c r="U75" s="27">
        <f>+((K75/Q75)-1)*100</f>
        <v>61.51872647289971</v>
      </c>
      <c r="V75" s="33">
        <f>+((N75/T75)-1)*100</f>
        <v>20.855867670316506</v>
      </c>
    </row>
    <row r="76" spans="1:22" ht="15">
      <c r="A76" s="43" t="s">
        <v>9</v>
      </c>
      <c r="B76" s="40" t="s">
        <v>42</v>
      </c>
      <c r="C76" s="40" t="s">
        <v>43</v>
      </c>
      <c r="D76" s="40" t="s">
        <v>222</v>
      </c>
      <c r="E76" s="50" t="s">
        <v>223</v>
      </c>
      <c r="F76" s="40" t="s">
        <v>46</v>
      </c>
      <c r="G76" s="40" t="s">
        <v>119</v>
      </c>
      <c r="H76" s="44" t="s">
        <v>223</v>
      </c>
      <c r="I76" s="45">
        <v>66.30284</v>
      </c>
      <c r="J76" s="41">
        <v>0</v>
      </c>
      <c r="K76" s="42">
        <v>66.30284</v>
      </c>
      <c r="L76" s="41">
        <v>271.68542</v>
      </c>
      <c r="M76" s="41">
        <v>0</v>
      </c>
      <c r="N76" s="46">
        <v>271.68542</v>
      </c>
      <c r="O76" s="45">
        <v>104.045894</v>
      </c>
      <c r="P76" s="41">
        <v>0</v>
      </c>
      <c r="Q76" s="42">
        <v>104.045894</v>
      </c>
      <c r="R76" s="41">
        <v>543.79635</v>
      </c>
      <c r="S76" s="41">
        <v>0</v>
      </c>
      <c r="T76" s="46">
        <v>543.79635</v>
      </c>
      <c r="U76" s="27">
        <f>+((K76/Q76)-1)*100</f>
        <v>-36.2753901658051</v>
      </c>
      <c r="V76" s="33">
        <f>+((N76/T76)-1)*100</f>
        <v>-50.03912402133629</v>
      </c>
    </row>
    <row r="77" spans="1:22" ht="15">
      <c r="A77" s="43" t="s">
        <v>9</v>
      </c>
      <c r="B77" s="40" t="s">
        <v>42</v>
      </c>
      <c r="C77" s="40" t="s">
        <v>39</v>
      </c>
      <c r="D77" s="40" t="s">
        <v>224</v>
      </c>
      <c r="E77" s="40" t="s">
        <v>225</v>
      </c>
      <c r="F77" s="40" t="s">
        <v>81</v>
      </c>
      <c r="G77" s="40" t="s">
        <v>81</v>
      </c>
      <c r="H77" s="44" t="s">
        <v>137</v>
      </c>
      <c r="I77" s="45">
        <v>1470.42</v>
      </c>
      <c r="J77" s="41">
        <v>0</v>
      </c>
      <c r="K77" s="42">
        <v>1470.42</v>
      </c>
      <c r="L77" s="41">
        <v>14577.7041</v>
      </c>
      <c r="M77" s="41">
        <v>0</v>
      </c>
      <c r="N77" s="46">
        <v>14577.7041</v>
      </c>
      <c r="O77" s="45">
        <v>570.4182</v>
      </c>
      <c r="P77" s="41">
        <v>0</v>
      </c>
      <c r="Q77" s="42">
        <v>570.4182</v>
      </c>
      <c r="R77" s="41">
        <v>6287.0467</v>
      </c>
      <c r="S77" s="41">
        <v>0</v>
      </c>
      <c r="T77" s="46">
        <v>6287.0467</v>
      </c>
      <c r="U77" s="38" t="s">
        <v>29</v>
      </c>
      <c r="V77" s="39" t="s">
        <v>29</v>
      </c>
    </row>
    <row r="78" spans="1:22" ht="15">
      <c r="A78" s="43" t="s">
        <v>9</v>
      </c>
      <c r="B78" s="40" t="s">
        <v>42</v>
      </c>
      <c r="C78" s="40" t="s">
        <v>39</v>
      </c>
      <c r="D78" s="40" t="s">
        <v>224</v>
      </c>
      <c r="E78" s="50" t="s">
        <v>226</v>
      </c>
      <c r="F78" s="40" t="s">
        <v>81</v>
      </c>
      <c r="G78" s="40" t="s">
        <v>81</v>
      </c>
      <c r="H78" s="44" t="s">
        <v>227</v>
      </c>
      <c r="I78" s="45">
        <v>0</v>
      </c>
      <c r="J78" s="41">
        <v>97.2752</v>
      </c>
      <c r="K78" s="42">
        <v>97.2752</v>
      </c>
      <c r="L78" s="41">
        <v>0</v>
      </c>
      <c r="M78" s="41">
        <v>640.4884</v>
      </c>
      <c r="N78" s="46">
        <v>640.4884</v>
      </c>
      <c r="O78" s="45">
        <v>0</v>
      </c>
      <c r="P78" s="41">
        <v>139.325</v>
      </c>
      <c r="Q78" s="42">
        <v>139.325</v>
      </c>
      <c r="R78" s="41">
        <v>0</v>
      </c>
      <c r="S78" s="41">
        <v>1171.0323</v>
      </c>
      <c r="T78" s="46">
        <v>1171.0323</v>
      </c>
      <c r="U78" s="27">
        <f>+((K78/Q78)-1)*100</f>
        <v>-30.181087385609185</v>
      </c>
      <c r="V78" s="33">
        <f>+((N78/T78)-1)*100</f>
        <v>-45.30565894723827</v>
      </c>
    </row>
    <row r="79" spans="1:22" ht="15">
      <c r="A79" s="43" t="s">
        <v>9</v>
      </c>
      <c r="B79" s="40" t="s">
        <v>42</v>
      </c>
      <c r="C79" s="40" t="s">
        <v>39</v>
      </c>
      <c r="D79" s="40" t="s">
        <v>38</v>
      </c>
      <c r="E79" s="40" t="s">
        <v>231</v>
      </c>
      <c r="F79" s="40" t="s">
        <v>21</v>
      </c>
      <c r="G79" s="40" t="s">
        <v>229</v>
      </c>
      <c r="H79" s="44" t="s">
        <v>230</v>
      </c>
      <c r="I79" s="45">
        <v>12951.188064</v>
      </c>
      <c r="J79" s="41">
        <v>0</v>
      </c>
      <c r="K79" s="42">
        <v>12951.188064</v>
      </c>
      <c r="L79" s="41">
        <v>83631.858309</v>
      </c>
      <c r="M79" s="41">
        <v>0</v>
      </c>
      <c r="N79" s="46">
        <v>83631.858309</v>
      </c>
      <c r="O79" s="45">
        <v>12763.790975</v>
      </c>
      <c r="P79" s="41">
        <v>0</v>
      </c>
      <c r="Q79" s="42">
        <v>12763.790975</v>
      </c>
      <c r="R79" s="41">
        <v>99707.437035</v>
      </c>
      <c r="S79" s="41">
        <v>0</v>
      </c>
      <c r="T79" s="46">
        <v>99707.437035</v>
      </c>
      <c r="U79" s="27">
        <f>+((K79/Q79)-1)*100</f>
        <v>1.4681930264060838</v>
      </c>
      <c r="V79" s="33">
        <f>+((N79/T79)-1)*100</f>
        <v>-16.122747915340586</v>
      </c>
    </row>
    <row r="80" spans="1:22" ht="15">
      <c r="A80" s="43" t="s">
        <v>9</v>
      </c>
      <c r="B80" s="40" t="s">
        <v>42</v>
      </c>
      <c r="C80" s="40" t="s">
        <v>39</v>
      </c>
      <c r="D80" s="40" t="s">
        <v>38</v>
      </c>
      <c r="E80" s="50" t="s">
        <v>264</v>
      </c>
      <c r="F80" s="40" t="s">
        <v>233</v>
      </c>
      <c r="G80" s="40" t="s">
        <v>234</v>
      </c>
      <c r="H80" s="44" t="s">
        <v>235</v>
      </c>
      <c r="I80" s="45">
        <v>4911.460448</v>
      </c>
      <c r="J80" s="41">
        <v>0</v>
      </c>
      <c r="K80" s="42">
        <v>4911.460448</v>
      </c>
      <c r="L80" s="41">
        <v>48172.891635</v>
      </c>
      <c r="M80" s="41">
        <v>0</v>
      </c>
      <c r="N80" s="46">
        <v>48172.891635</v>
      </c>
      <c r="O80" s="45">
        <v>7602.452</v>
      </c>
      <c r="P80" s="41">
        <v>0</v>
      </c>
      <c r="Q80" s="42">
        <v>7602.452</v>
      </c>
      <c r="R80" s="41">
        <v>55088.408888</v>
      </c>
      <c r="S80" s="41">
        <v>0</v>
      </c>
      <c r="T80" s="46">
        <v>55088.408888</v>
      </c>
      <c r="U80" s="27">
        <f>+((K80/Q80)-1)*100</f>
        <v>-35.39636359427196</v>
      </c>
      <c r="V80" s="33">
        <f>+((N80/T80)-1)*100</f>
        <v>-12.553488823864756</v>
      </c>
    </row>
    <row r="81" spans="1:22" ht="15">
      <c r="A81" s="43" t="s">
        <v>9</v>
      </c>
      <c r="B81" s="40" t="s">
        <v>42</v>
      </c>
      <c r="C81" s="40" t="s">
        <v>39</v>
      </c>
      <c r="D81" s="40" t="s">
        <v>38</v>
      </c>
      <c r="E81" s="40" t="s">
        <v>236</v>
      </c>
      <c r="F81" s="40" t="s">
        <v>233</v>
      </c>
      <c r="G81" s="40" t="s">
        <v>234</v>
      </c>
      <c r="H81" s="44" t="s">
        <v>235</v>
      </c>
      <c r="I81" s="45">
        <v>6623.796442</v>
      </c>
      <c r="J81" s="41">
        <v>0</v>
      </c>
      <c r="K81" s="42">
        <v>6623.796442</v>
      </c>
      <c r="L81" s="41">
        <v>25850.509544</v>
      </c>
      <c r="M81" s="41">
        <v>0</v>
      </c>
      <c r="N81" s="46">
        <v>25850.509544</v>
      </c>
      <c r="O81" s="45">
        <v>1778.82375</v>
      </c>
      <c r="P81" s="41">
        <v>0</v>
      </c>
      <c r="Q81" s="42">
        <v>1778.82375</v>
      </c>
      <c r="R81" s="41">
        <v>23432.098436</v>
      </c>
      <c r="S81" s="41">
        <v>0</v>
      </c>
      <c r="T81" s="46">
        <v>23432.098436</v>
      </c>
      <c r="U81" s="38" t="s">
        <v>29</v>
      </c>
      <c r="V81" s="33">
        <f>+((N81/T81)-1)*100</f>
        <v>10.320932692415052</v>
      </c>
    </row>
    <row r="82" spans="1:22" ht="15">
      <c r="A82" s="43" t="s">
        <v>9</v>
      </c>
      <c r="B82" s="40" t="s">
        <v>66</v>
      </c>
      <c r="C82" s="40" t="s">
        <v>39</v>
      </c>
      <c r="D82" s="40" t="s">
        <v>38</v>
      </c>
      <c r="E82" s="40" t="s">
        <v>236</v>
      </c>
      <c r="F82" s="40" t="s">
        <v>233</v>
      </c>
      <c r="G82" s="40" t="s">
        <v>234</v>
      </c>
      <c r="H82" s="44" t="s">
        <v>235</v>
      </c>
      <c r="I82" s="45">
        <v>2485.905028</v>
      </c>
      <c r="J82" s="41">
        <v>0</v>
      </c>
      <c r="K82" s="42">
        <v>2485.905028</v>
      </c>
      <c r="L82" s="41">
        <v>9460.391079</v>
      </c>
      <c r="M82" s="41">
        <v>0</v>
      </c>
      <c r="N82" s="46">
        <v>9460.391079</v>
      </c>
      <c r="O82" s="45">
        <v>421.069158</v>
      </c>
      <c r="P82" s="41">
        <v>0</v>
      </c>
      <c r="Q82" s="42">
        <v>421.069158</v>
      </c>
      <c r="R82" s="41">
        <v>3583.262833</v>
      </c>
      <c r="S82" s="41">
        <v>0</v>
      </c>
      <c r="T82" s="46">
        <v>3583.262833</v>
      </c>
      <c r="U82" s="38" t="s">
        <v>29</v>
      </c>
      <c r="V82" s="39" t="s">
        <v>29</v>
      </c>
    </row>
    <row r="83" spans="1:22" ht="15">
      <c r="A83" s="43" t="s">
        <v>9</v>
      </c>
      <c r="B83" s="40" t="s">
        <v>66</v>
      </c>
      <c r="C83" s="40" t="s">
        <v>39</v>
      </c>
      <c r="D83" s="40" t="s">
        <v>38</v>
      </c>
      <c r="E83" s="50" t="s">
        <v>232</v>
      </c>
      <c r="F83" s="40" t="s">
        <v>233</v>
      </c>
      <c r="G83" s="40" t="s">
        <v>234</v>
      </c>
      <c r="H83" s="44" t="s">
        <v>235</v>
      </c>
      <c r="I83" s="45">
        <v>17.889964</v>
      </c>
      <c r="J83" s="41">
        <v>0</v>
      </c>
      <c r="K83" s="42">
        <v>17.889964</v>
      </c>
      <c r="L83" s="41">
        <v>8102.133796</v>
      </c>
      <c r="M83" s="41">
        <v>0</v>
      </c>
      <c r="N83" s="46">
        <v>8102.133796</v>
      </c>
      <c r="O83" s="45">
        <v>1572.946854</v>
      </c>
      <c r="P83" s="41">
        <v>0</v>
      </c>
      <c r="Q83" s="42">
        <v>1572.946854</v>
      </c>
      <c r="R83" s="41">
        <v>7335.17533</v>
      </c>
      <c r="S83" s="41">
        <v>0</v>
      </c>
      <c r="T83" s="46">
        <v>7335.17533</v>
      </c>
      <c r="U83" s="27">
        <f>+((K83/Q83)-1)*100</f>
        <v>-98.86264663332356</v>
      </c>
      <c r="V83" s="33">
        <f>+((N83/T83)-1)*100</f>
        <v>10.455898209593318</v>
      </c>
    </row>
    <row r="84" spans="1:22" ht="15">
      <c r="A84" s="43" t="s">
        <v>9</v>
      </c>
      <c r="B84" s="40" t="s">
        <v>42</v>
      </c>
      <c r="C84" s="40" t="s">
        <v>39</v>
      </c>
      <c r="D84" s="40" t="s">
        <v>38</v>
      </c>
      <c r="E84" s="40" t="s">
        <v>232</v>
      </c>
      <c r="F84" s="40" t="s">
        <v>233</v>
      </c>
      <c r="G84" s="40" t="s">
        <v>234</v>
      </c>
      <c r="H84" s="44" t="s">
        <v>235</v>
      </c>
      <c r="I84" s="45">
        <v>47.193726</v>
      </c>
      <c r="J84" s="41">
        <v>0</v>
      </c>
      <c r="K84" s="42">
        <v>47.193726</v>
      </c>
      <c r="L84" s="41">
        <v>5980.304358</v>
      </c>
      <c r="M84" s="41">
        <v>0</v>
      </c>
      <c r="N84" s="46">
        <v>5980.304358</v>
      </c>
      <c r="O84" s="45">
        <v>2099.38025</v>
      </c>
      <c r="P84" s="41">
        <v>0</v>
      </c>
      <c r="Q84" s="42">
        <v>2099.38025</v>
      </c>
      <c r="R84" s="41">
        <v>2739.481422</v>
      </c>
      <c r="S84" s="41">
        <v>0</v>
      </c>
      <c r="T84" s="46">
        <v>2739.481422</v>
      </c>
      <c r="U84" s="27">
        <f>+((K84/Q84)-1)*100</f>
        <v>-97.75201629147459</v>
      </c>
      <c r="V84" s="39" t="s">
        <v>29</v>
      </c>
    </row>
    <row r="85" spans="1:22" ht="15">
      <c r="A85" s="43" t="s">
        <v>9</v>
      </c>
      <c r="B85" s="40" t="s">
        <v>66</v>
      </c>
      <c r="C85" s="40" t="s">
        <v>39</v>
      </c>
      <c r="D85" s="40" t="s">
        <v>38</v>
      </c>
      <c r="E85" s="50" t="s">
        <v>264</v>
      </c>
      <c r="F85" s="40" t="s">
        <v>233</v>
      </c>
      <c r="G85" s="40" t="s">
        <v>234</v>
      </c>
      <c r="H85" s="44" t="s">
        <v>235</v>
      </c>
      <c r="I85" s="45">
        <v>152.949694</v>
      </c>
      <c r="J85" s="41">
        <v>0</v>
      </c>
      <c r="K85" s="42">
        <v>152.949694</v>
      </c>
      <c r="L85" s="41">
        <v>4402.691195</v>
      </c>
      <c r="M85" s="41">
        <v>0</v>
      </c>
      <c r="N85" s="46">
        <v>4402.691195</v>
      </c>
      <c r="O85" s="45">
        <v>1061.667877</v>
      </c>
      <c r="P85" s="41">
        <v>0</v>
      </c>
      <c r="Q85" s="42">
        <v>1061.667877</v>
      </c>
      <c r="R85" s="41">
        <v>12465.465069</v>
      </c>
      <c r="S85" s="41">
        <v>0</v>
      </c>
      <c r="T85" s="46">
        <v>12465.465069</v>
      </c>
      <c r="U85" s="27">
        <f>+((K85/Q85)-1)*100</f>
        <v>-85.59345183992978</v>
      </c>
      <c r="V85" s="33">
        <f aca="true" t="shared" si="4" ref="V85:V91">+((N85/T85)-1)*100</f>
        <v>-64.68089100061798</v>
      </c>
    </row>
    <row r="86" spans="1:22" ht="15">
      <c r="A86" s="43" t="s">
        <v>9</v>
      </c>
      <c r="B86" s="40" t="s">
        <v>66</v>
      </c>
      <c r="C86" s="40" t="s">
        <v>39</v>
      </c>
      <c r="D86" s="40" t="s">
        <v>38</v>
      </c>
      <c r="E86" s="40" t="s">
        <v>228</v>
      </c>
      <c r="F86" s="40" t="s">
        <v>21</v>
      </c>
      <c r="G86" s="40" t="s">
        <v>229</v>
      </c>
      <c r="H86" s="44" t="s">
        <v>230</v>
      </c>
      <c r="I86" s="45">
        <v>293.539413</v>
      </c>
      <c r="J86" s="41">
        <v>0</v>
      </c>
      <c r="K86" s="42">
        <v>293.539413</v>
      </c>
      <c r="L86" s="41">
        <v>2336.995326</v>
      </c>
      <c r="M86" s="41">
        <v>0</v>
      </c>
      <c r="N86" s="46">
        <v>2336.995326</v>
      </c>
      <c r="O86" s="45">
        <v>244.539511</v>
      </c>
      <c r="P86" s="41">
        <v>0</v>
      </c>
      <c r="Q86" s="42">
        <v>244.539511</v>
      </c>
      <c r="R86" s="41">
        <v>2029.525941</v>
      </c>
      <c r="S86" s="41">
        <v>0</v>
      </c>
      <c r="T86" s="46">
        <v>2029.525941</v>
      </c>
      <c r="U86" s="27">
        <f>+((K86/Q86)-1)*100</f>
        <v>20.03762165043341</v>
      </c>
      <c r="V86" s="33">
        <f t="shared" si="4"/>
        <v>15.149813007489922</v>
      </c>
    </row>
    <row r="87" spans="1:22" ht="15">
      <c r="A87" s="43" t="s">
        <v>9</v>
      </c>
      <c r="B87" s="40" t="s">
        <v>42</v>
      </c>
      <c r="C87" s="40" t="s">
        <v>39</v>
      </c>
      <c r="D87" s="40" t="s">
        <v>38</v>
      </c>
      <c r="E87" s="40" t="s">
        <v>228</v>
      </c>
      <c r="F87" s="40" t="s">
        <v>21</v>
      </c>
      <c r="G87" s="40" t="s">
        <v>229</v>
      </c>
      <c r="H87" s="44" t="s">
        <v>230</v>
      </c>
      <c r="I87" s="45">
        <v>0</v>
      </c>
      <c r="J87" s="41">
        <v>0</v>
      </c>
      <c r="K87" s="42">
        <v>0</v>
      </c>
      <c r="L87" s="41">
        <v>1376.074638</v>
      </c>
      <c r="M87" s="41">
        <v>0</v>
      </c>
      <c r="N87" s="46">
        <v>1376.074638</v>
      </c>
      <c r="O87" s="45">
        <v>2483.542815</v>
      </c>
      <c r="P87" s="41">
        <v>0</v>
      </c>
      <c r="Q87" s="42">
        <v>2483.542815</v>
      </c>
      <c r="R87" s="41">
        <v>14886.988433</v>
      </c>
      <c r="S87" s="41">
        <v>0</v>
      </c>
      <c r="T87" s="46">
        <v>14886.988433</v>
      </c>
      <c r="U87" s="38" t="s">
        <v>29</v>
      </c>
      <c r="V87" s="33">
        <f t="shared" si="4"/>
        <v>-90.75652779477107</v>
      </c>
    </row>
    <row r="88" spans="1:22" ht="15">
      <c r="A88" s="43" t="s">
        <v>9</v>
      </c>
      <c r="B88" s="40" t="s">
        <v>42</v>
      </c>
      <c r="C88" s="40" t="s">
        <v>39</v>
      </c>
      <c r="D88" s="40" t="s">
        <v>237</v>
      </c>
      <c r="E88" s="40" t="s">
        <v>162</v>
      </c>
      <c r="F88" s="40" t="s">
        <v>69</v>
      </c>
      <c r="G88" s="40" t="s">
        <v>70</v>
      </c>
      <c r="H88" s="44" t="s">
        <v>70</v>
      </c>
      <c r="I88" s="45">
        <v>68.927206</v>
      </c>
      <c r="J88" s="41">
        <v>126.341293</v>
      </c>
      <c r="K88" s="42">
        <v>195.268499</v>
      </c>
      <c r="L88" s="41">
        <v>889.042858</v>
      </c>
      <c r="M88" s="41">
        <v>920.782145</v>
      </c>
      <c r="N88" s="46">
        <v>1809.825003</v>
      </c>
      <c r="O88" s="45">
        <v>180.868655</v>
      </c>
      <c r="P88" s="41">
        <v>107.823951</v>
      </c>
      <c r="Q88" s="42">
        <v>288.692606</v>
      </c>
      <c r="R88" s="41">
        <v>1020.498503</v>
      </c>
      <c r="S88" s="41">
        <v>966.001319</v>
      </c>
      <c r="T88" s="46">
        <v>1986.499822</v>
      </c>
      <c r="U88" s="27">
        <f>+((K88/Q88)-1)*100</f>
        <v>-32.36110141317579</v>
      </c>
      <c r="V88" s="33">
        <f t="shared" si="4"/>
        <v>-8.893774720912106</v>
      </c>
    </row>
    <row r="89" spans="1:22" ht="15">
      <c r="A89" s="43" t="s">
        <v>9</v>
      </c>
      <c r="B89" s="40" t="s">
        <v>42</v>
      </c>
      <c r="C89" s="40" t="s">
        <v>39</v>
      </c>
      <c r="D89" s="40" t="s">
        <v>237</v>
      </c>
      <c r="E89" s="40" t="s">
        <v>248</v>
      </c>
      <c r="F89" s="40" t="s">
        <v>69</v>
      </c>
      <c r="G89" s="40" t="s">
        <v>70</v>
      </c>
      <c r="H89" s="44" t="s">
        <v>78</v>
      </c>
      <c r="I89" s="45">
        <v>51.928845</v>
      </c>
      <c r="J89" s="41">
        <v>30.664804</v>
      </c>
      <c r="K89" s="42">
        <v>82.593649</v>
      </c>
      <c r="L89" s="41">
        <v>494.763583</v>
      </c>
      <c r="M89" s="41">
        <v>228.139942</v>
      </c>
      <c r="N89" s="46">
        <v>722.903524</v>
      </c>
      <c r="O89" s="45">
        <v>136.965457</v>
      </c>
      <c r="P89" s="41">
        <v>51.030423</v>
      </c>
      <c r="Q89" s="42">
        <v>187.995881</v>
      </c>
      <c r="R89" s="41">
        <v>801.96685</v>
      </c>
      <c r="S89" s="41">
        <v>325.174885</v>
      </c>
      <c r="T89" s="46">
        <v>1127.141735</v>
      </c>
      <c r="U89" s="27">
        <f>+((K89/Q89)-1)*100</f>
        <v>-56.06624540885552</v>
      </c>
      <c r="V89" s="33">
        <f t="shared" si="4"/>
        <v>-35.864008797438416</v>
      </c>
    </row>
    <row r="90" spans="1:22" ht="15">
      <c r="A90" s="43" t="s">
        <v>9</v>
      </c>
      <c r="B90" s="40" t="s">
        <v>42</v>
      </c>
      <c r="C90" s="40" t="s">
        <v>39</v>
      </c>
      <c r="D90" s="40" t="s">
        <v>237</v>
      </c>
      <c r="E90" s="40" t="s">
        <v>238</v>
      </c>
      <c r="F90" s="40" t="s">
        <v>69</v>
      </c>
      <c r="G90" s="40" t="s">
        <v>70</v>
      </c>
      <c r="H90" s="44" t="s">
        <v>239</v>
      </c>
      <c r="I90" s="45">
        <v>2.671002</v>
      </c>
      <c r="J90" s="41">
        <v>63.771677</v>
      </c>
      <c r="K90" s="42">
        <v>66.442679</v>
      </c>
      <c r="L90" s="41">
        <v>70.658699</v>
      </c>
      <c r="M90" s="41">
        <v>365.53432</v>
      </c>
      <c r="N90" s="46">
        <v>436.193019</v>
      </c>
      <c r="O90" s="45">
        <v>32.676008</v>
      </c>
      <c r="P90" s="41">
        <v>72.314119</v>
      </c>
      <c r="Q90" s="42">
        <v>104.990127</v>
      </c>
      <c r="R90" s="41">
        <v>229.764011</v>
      </c>
      <c r="S90" s="41">
        <v>396.724578</v>
      </c>
      <c r="T90" s="46">
        <v>626.488589</v>
      </c>
      <c r="U90" s="27">
        <f>+((K90/Q90)-1)*100</f>
        <v>-36.71530752601148</v>
      </c>
      <c r="V90" s="33">
        <f t="shared" si="4"/>
        <v>-30.374945903444072</v>
      </c>
    </row>
    <row r="91" spans="1:22" ht="15">
      <c r="A91" s="43" t="s">
        <v>9</v>
      </c>
      <c r="B91" s="40" t="s">
        <v>42</v>
      </c>
      <c r="C91" s="40" t="s">
        <v>39</v>
      </c>
      <c r="D91" s="40" t="s">
        <v>237</v>
      </c>
      <c r="E91" s="40" t="s">
        <v>240</v>
      </c>
      <c r="F91" s="40" t="s">
        <v>69</v>
      </c>
      <c r="G91" s="40" t="s">
        <v>70</v>
      </c>
      <c r="H91" s="44" t="s">
        <v>70</v>
      </c>
      <c r="I91" s="45">
        <v>0</v>
      </c>
      <c r="J91" s="41">
        <v>9.874608</v>
      </c>
      <c r="K91" s="42">
        <v>9.874608</v>
      </c>
      <c r="L91" s="41">
        <v>0</v>
      </c>
      <c r="M91" s="41">
        <v>132.351308</v>
      </c>
      <c r="N91" s="46">
        <v>132.351308</v>
      </c>
      <c r="O91" s="45">
        <v>0</v>
      </c>
      <c r="P91" s="41">
        <v>17.575439</v>
      </c>
      <c r="Q91" s="42">
        <v>17.575439</v>
      </c>
      <c r="R91" s="41">
        <v>0</v>
      </c>
      <c r="S91" s="41">
        <v>83.897608</v>
      </c>
      <c r="T91" s="46">
        <v>83.897608</v>
      </c>
      <c r="U91" s="27">
        <f>+((K91/Q91)-1)*100</f>
        <v>-43.815867131398534</v>
      </c>
      <c r="V91" s="33">
        <f t="shared" si="4"/>
        <v>57.753374804201776</v>
      </c>
    </row>
    <row r="92" spans="1:22" ht="15">
      <c r="A92" s="43" t="s">
        <v>9</v>
      </c>
      <c r="B92" s="40" t="s">
        <v>42</v>
      </c>
      <c r="C92" s="40" t="s">
        <v>39</v>
      </c>
      <c r="D92" s="40" t="s">
        <v>237</v>
      </c>
      <c r="E92" s="40" t="s">
        <v>246</v>
      </c>
      <c r="F92" s="40" t="s">
        <v>69</v>
      </c>
      <c r="G92" s="40" t="s">
        <v>70</v>
      </c>
      <c r="H92" s="44" t="s">
        <v>239</v>
      </c>
      <c r="I92" s="45">
        <v>0</v>
      </c>
      <c r="J92" s="41">
        <v>0</v>
      </c>
      <c r="K92" s="42">
        <v>0</v>
      </c>
      <c r="L92" s="41">
        <v>43.206906</v>
      </c>
      <c r="M92" s="41">
        <v>0.020942</v>
      </c>
      <c r="N92" s="46">
        <v>43.227848</v>
      </c>
      <c r="O92" s="45">
        <v>0</v>
      </c>
      <c r="P92" s="41">
        <v>0</v>
      </c>
      <c r="Q92" s="42">
        <v>0</v>
      </c>
      <c r="R92" s="41">
        <v>2.579634</v>
      </c>
      <c r="S92" s="41">
        <v>1.161839</v>
      </c>
      <c r="T92" s="46">
        <v>3.741473</v>
      </c>
      <c r="U92" s="38" t="s">
        <v>29</v>
      </c>
      <c r="V92" s="39" t="s">
        <v>29</v>
      </c>
    </row>
    <row r="93" spans="1:22" ht="15">
      <c r="A93" s="43" t="s">
        <v>9</v>
      </c>
      <c r="B93" s="40" t="s">
        <v>42</v>
      </c>
      <c r="C93" s="40" t="s">
        <v>39</v>
      </c>
      <c r="D93" s="40" t="s">
        <v>237</v>
      </c>
      <c r="E93" s="40" t="s">
        <v>242</v>
      </c>
      <c r="F93" s="40" t="s">
        <v>69</v>
      </c>
      <c r="G93" s="40" t="s">
        <v>70</v>
      </c>
      <c r="H93" s="44" t="s">
        <v>239</v>
      </c>
      <c r="I93" s="45">
        <v>0</v>
      </c>
      <c r="J93" s="41">
        <v>1.13858</v>
      </c>
      <c r="K93" s="42">
        <v>1.13858</v>
      </c>
      <c r="L93" s="41">
        <v>0</v>
      </c>
      <c r="M93" s="41">
        <v>18.25804</v>
      </c>
      <c r="N93" s="46">
        <v>18.25804</v>
      </c>
      <c r="O93" s="45">
        <v>0</v>
      </c>
      <c r="P93" s="41">
        <v>1.074867</v>
      </c>
      <c r="Q93" s="42">
        <v>1.074867</v>
      </c>
      <c r="R93" s="41">
        <v>0</v>
      </c>
      <c r="S93" s="41">
        <v>66.57312</v>
      </c>
      <c r="T93" s="46">
        <v>66.57312</v>
      </c>
      <c r="U93" s="27">
        <f>+((K93/Q93)-1)*100</f>
        <v>5.927524056464661</v>
      </c>
      <c r="V93" s="33">
        <f>+((N93/T93)-1)*100</f>
        <v>-72.57445647732898</v>
      </c>
    </row>
    <row r="94" spans="1:22" ht="15">
      <c r="A94" s="43" t="s">
        <v>9</v>
      </c>
      <c r="B94" s="40" t="s">
        <v>42</v>
      </c>
      <c r="C94" s="40" t="s">
        <v>39</v>
      </c>
      <c r="D94" s="40" t="s">
        <v>237</v>
      </c>
      <c r="E94" s="40" t="s">
        <v>244</v>
      </c>
      <c r="F94" s="40" t="s">
        <v>69</v>
      </c>
      <c r="G94" s="40" t="s">
        <v>70</v>
      </c>
      <c r="H94" s="44" t="s">
        <v>70</v>
      </c>
      <c r="I94" s="45">
        <v>0</v>
      </c>
      <c r="J94" s="41">
        <v>0.999427</v>
      </c>
      <c r="K94" s="42">
        <v>0.999427</v>
      </c>
      <c r="L94" s="41">
        <v>0</v>
      </c>
      <c r="M94" s="41">
        <v>15.975176</v>
      </c>
      <c r="N94" s="46">
        <v>15.975176</v>
      </c>
      <c r="O94" s="45">
        <v>0</v>
      </c>
      <c r="P94" s="41">
        <v>0</v>
      </c>
      <c r="Q94" s="42">
        <v>0</v>
      </c>
      <c r="R94" s="41">
        <v>0</v>
      </c>
      <c r="S94" s="41">
        <v>0</v>
      </c>
      <c r="T94" s="46">
        <v>0</v>
      </c>
      <c r="U94" s="38" t="s">
        <v>29</v>
      </c>
      <c r="V94" s="39" t="s">
        <v>29</v>
      </c>
    </row>
    <row r="95" spans="1:22" ht="15">
      <c r="A95" s="43" t="s">
        <v>9</v>
      </c>
      <c r="B95" s="40" t="s">
        <v>42</v>
      </c>
      <c r="C95" s="40" t="s">
        <v>39</v>
      </c>
      <c r="D95" s="40" t="s">
        <v>237</v>
      </c>
      <c r="E95" s="40" t="s">
        <v>136</v>
      </c>
      <c r="F95" s="40" t="s">
        <v>81</v>
      </c>
      <c r="G95" s="40" t="s">
        <v>81</v>
      </c>
      <c r="H95" s="44" t="s">
        <v>137</v>
      </c>
      <c r="I95" s="45">
        <v>0</v>
      </c>
      <c r="J95" s="41">
        <v>0</v>
      </c>
      <c r="K95" s="42">
        <v>0</v>
      </c>
      <c r="L95" s="41">
        <v>0</v>
      </c>
      <c r="M95" s="41">
        <v>2.848421</v>
      </c>
      <c r="N95" s="46">
        <v>2.848421</v>
      </c>
      <c r="O95" s="45">
        <v>0</v>
      </c>
      <c r="P95" s="41">
        <v>0</v>
      </c>
      <c r="Q95" s="42">
        <v>0</v>
      </c>
      <c r="R95" s="41">
        <v>0</v>
      </c>
      <c r="S95" s="41">
        <v>0</v>
      </c>
      <c r="T95" s="46">
        <v>0</v>
      </c>
      <c r="U95" s="38" t="s">
        <v>29</v>
      </c>
      <c r="V95" s="39" t="s">
        <v>29</v>
      </c>
    </row>
    <row r="96" spans="1:22" ht="15">
      <c r="A96" s="43" t="s">
        <v>9</v>
      </c>
      <c r="B96" s="40" t="s">
        <v>42</v>
      </c>
      <c r="C96" s="40" t="s">
        <v>39</v>
      </c>
      <c r="D96" s="40" t="s">
        <v>237</v>
      </c>
      <c r="E96" s="40" t="s">
        <v>238</v>
      </c>
      <c r="F96" s="40" t="s">
        <v>69</v>
      </c>
      <c r="G96" s="40" t="s">
        <v>70</v>
      </c>
      <c r="H96" s="44" t="s">
        <v>239</v>
      </c>
      <c r="I96" s="45">
        <v>0</v>
      </c>
      <c r="J96" s="41">
        <v>0</v>
      </c>
      <c r="K96" s="42">
        <v>0</v>
      </c>
      <c r="L96" s="41">
        <v>0</v>
      </c>
      <c r="M96" s="41">
        <v>1.894536</v>
      </c>
      <c r="N96" s="46">
        <v>1.894536</v>
      </c>
      <c r="O96" s="45">
        <v>0</v>
      </c>
      <c r="P96" s="41">
        <v>0</v>
      </c>
      <c r="Q96" s="42">
        <v>0</v>
      </c>
      <c r="R96" s="41">
        <v>0</v>
      </c>
      <c r="S96" s="41">
        <v>0</v>
      </c>
      <c r="T96" s="46">
        <v>0</v>
      </c>
      <c r="U96" s="38" t="s">
        <v>29</v>
      </c>
      <c r="V96" s="39" t="s">
        <v>29</v>
      </c>
    </row>
    <row r="97" spans="1:22" ht="15">
      <c r="A97" s="43" t="s">
        <v>9</v>
      </c>
      <c r="B97" s="40" t="s">
        <v>42</v>
      </c>
      <c r="C97" s="40" t="s">
        <v>39</v>
      </c>
      <c r="D97" s="40" t="s">
        <v>237</v>
      </c>
      <c r="E97" s="40" t="s">
        <v>247</v>
      </c>
      <c r="F97" s="40" t="s">
        <v>69</v>
      </c>
      <c r="G97" s="40" t="s">
        <v>70</v>
      </c>
      <c r="H97" s="44" t="s">
        <v>239</v>
      </c>
      <c r="I97" s="45">
        <v>0</v>
      </c>
      <c r="J97" s="41">
        <v>0</v>
      </c>
      <c r="K97" s="42">
        <v>0</v>
      </c>
      <c r="L97" s="41">
        <v>0</v>
      </c>
      <c r="M97" s="41">
        <v>0.354005</v>
      </c>
      <c r="N97" s="46">
        <v>0.354005</v>
      </c>
      <c r="O97" s="45">
        <v>0</v>
      </c>
      <c r="P97" s="41">
        <v>0</v>
      </c>
      <c r="Q97" s="42">
        <v>0</v>
      </c>
      <c r="R97" s="41">
        <v>0</v>
      </c>
      <c r="S97" s="41">
        <v>0</v>
      </c>
      <c r="T97" s="46">
        <v>0</v>
      </c>
      <c r="U97" s="38" t="s">
        <v>29</v>
      </c>
      <c r="V97" s="39" t="s">
        <v>29</v>
      </c>
    </row>
    <row r="98" spans="1:22" ht="15">
      <c r="A98" s="43" t="s">
        <v>9</v>
      </c>
      <c r="B98" s="40" t="s">
        <v>42</v>
      </c>
      <c r="C98" s="40" t="s">
        <v>39</v>
      </c>
      <c r="D98" s="40" t="s">
        <v>237</v>
      </c>
      <c r="E98" s="40" t="s">
        <v>245</v>
      </c>
      <c r="F98" s="40" t="s">
        <v>69</v>
      </c>
      <c r="G98" s="40" t="s">
        <v>70</v>
      </c>
      <c r="H98" s="44" t="s">
        <v>70</v>
      </c>
      <c r="I98" s="45">
        <v>0</v>
      </c>
      <c r="J98" s="41">
        <v>0</v>
      </c>
      <c r="K98" s="42">
        <v>0</v>
      </c>
      <c r="L98" s="41">
        <v>0</v>
      </c>
      <c r="M98" s="41">
        <v>0.01101</v>
      </c>
      <c r="N98" s="46">
        <v>0.01101</v>
      </c>
      <c r="O98" s="45">
        <v>0</v>
      </c>
      <c r="P98" s="41">
        <v>0</v>
      </c>
      <c r="Q98" s="42">
        <v>0</v>
      </c>
      <c r="R98" s="41">
        <v>0</v>
      </c>
      <c r="S98" s="41">
        <v>0</v>
      </c>
      <c r="T98" s="46">
        <v>0</v>
      </c>
      <c r="U98" s="38" t="s">
        <v>29</v>
      </c>
      <c r="V98" s="39" t="s">
        <v>29</v>
      </c>
    </row>
    <row r="99" spans="1:22" ht="15">
      <c r="A99" s="43" t="s">
        <v>9</v>
      </c>
      <c r="B99" s="40" t="s">
        <v>42</v>
      </c>
      <c r="C99" s="40" t="s">
        <v>39</v>
      </c>
      <c r="D99" s="40" t="s">
        <v>237</v>
      </c>
      <c r="E99" s="40" t="s">
        <v>241</v>
      </c>
      <c r="F99" s="40" t="s">
        <v>69</v>
      </c>
      <c r="G99" s="40" t="s">
        <v>70</v>
      </c>
      <c r="H99" s="44" t="s">
        <v>78</v>
      </c>
      <c r="I99" s="45">
        <v>0</v>
      </c>
      <c r="J99" s="41">
        <v>0</v>
      </c>
      <c r="K99" s="42">
        <v>0</v>
      </c>
      <c r="L99" s="41">
        <v>0</v>
      </c>
      <c r="M99" s="41">
        <v>0</v>
      </c>
      <c r="N99" s="46">
        <v>0</v>
      </c>
      <c r="O99" s="45">
        <v>0</v>
      </c>
      <c r="P99" s="41">
        <v>0</v>
      </c>
      <c r="Q99" s="42">
        <v>0</v>
      </c>
      <c r="R99" s="41">
        <v>0</v>
      </c>
      <c r="S99" s="41">
        <v>0.112977</v>
      </c>
      <c r="T99" s="46">
        <v>0.112977</v>
      </c>
      <c r="U99" s="38" t="s">
        <v>29</v>
      </c>
      <c r="V99" s="39" t="s">
        <v>29</v>
      </c>
    </row>
    <row r="100" spans="1:22" ht="15">
      <c r="A100" s="43" t="s">
        <v>9</v>
      </c>
      <c r="B100" s="40" t="s">
        <v>42</v>
      </c>
      <c r="C100" s="40" t="s">
        <v>39</v>
      </c>
      <c r="D100" s="40" t="s">
        <v>237</v>
      </c>
      <c r="E100" s="40" t="s">
        <v>243</v>
      </c>
      <c r="F100" s="40" t="s">
        <v>69</v>
      </c>
      <c r="G100" s="40" t="s">
        <v>70</v>
      </c>
      <c r="H100" s="44" t="s">
        <v>70</v>
      </c>
      <c r="I100" s="45">
        <v>0</v>
      </c>
      <c r="J100" s="41">
        <v>0</v>
      </c>
      <c r="K100" s="42">
        <v>0</v>
      </c>
      <c r="L100" s="41">
        <v>0</v>
      </c>
      <c r="M100" s="41">
        <v>0</v>
      </c>
      <c r="N100" s="46">
        <v>0</v>
      </c>
      <c r="O100" s="45">
        <v>0</v>
      </c>
      <c r="P100" s="41">
        <v>0.19668</v>
      </c>
      <c r="Q100" s="42">
        <v>0.19668</v>
      </c>
      <c r="R100" s="41">
        <v>0</v>
      </c>
      <c r="S100" s="41">
        <v>1.181875</v>
      </c>
      <c r="T100" s="46">
        <v>1.181875</v>
      </c>
      <c r="U100" s="38" t="s">
        <v>29</v>
      </c>
      <c r="V100" s="39" t="s">
        <v>29</v>
      </c>
    </row>
    <row r="101" spans="1:22" ht="15">
      <c r="A101" s="43" t="s">
        <v>9</v>
      </c>
      <c r="B101" s="40" t="s">
        <v>66</v>
      </c>
      <c r="C101" s="40" t="s">
        <v>39</v>
      </c>
      <c r="D101" s="40" t="s">
        <v>237</v>
      </c>
      <c r="E101" s="40" t="s">
        <v>136</v>
      </c>
      <c r="F101" s="40" t="s">
        <v>81</v>
      </c>
      <c r="G101" s="40" t="s">
        <v>81</v>
      </c>
      <c r="H101" s="44" t="s">
        <v>137</v>
      </c>
      <c r="I101" s="45">
        <v>0</v>
      </c>
      <c r="J101" s="41">
        <v>0</v>
      </c>
      <c r="K101" s="42">
        <v>0</v>
      </c>
      <c r="L101" s="41">
        <v>0</v>
      </c>
      <c r="M101" s="41">
        <v>0</v>
      </c>
      <c r="N101" s="46">
        <v>0</v>
      </c>
      <c r="O101" s="45">
        <v>0</v>
      </c>
      <c r="P101" s="41">
        <v>0</v>
      </c>
      <c r="Q101" s="42">
        <v>0</v>
      </c>
      <c r="R101" s="41">
        <v>10.944</v>
      </c>
      <c r="S101" s="41">
        <v>0</v>
      </c>
      <c r="T101" s="46">
        <v>10.944</v>
      </c>
      <c r="U101" s="38" t="s">
        <v>29</v>
      </c>
      <c r="V101" s="39" t="s">
        <v>29</v>
      </c>
    </row>
    <row r="102" spans="1:22" ht="15">
      <c r="A102" s="43" t="s">
        <v>9</v>
      </c>
      <c r="B102" s="40" t="s">
        <v>42</v>
      </c>
      <c r="C102" s="40" t="s">
        <v>39</v>
      </c>
      <c r="D102" s="40" t="s">
        <v>249</v>
      </c>
      <c r="E102" s="40" t="s">
        <v>250</v>
      </c>
      <c r="F102" s="40" t="s">
        <v>251</v>
      </c>
      <c r="G102" s="40" t="s">
        <v>252</v>
      </c>
      <c r="H102" s="44" t="s">
        <v>252</v>
      </c>
      <c r="I102" s="45">
        <v>4171.35432</v>
      </c>
      <c r="J102" s="41">
        <v>0</v>
      </c>
      <c r="K102" s="42">
        <v>4171.35432</v>
      </c>
      <c r="L102" s="41">
        <v>37190.12571</v>
      </c>
      <c r="M102" s="41">
        <v>0</v>
      </c>
      <c r="N102" s="46">
        <v>37190.12571</v>
      </c>
      <c r="O102" s="45">
        <v>4986.35552</v>
      </c>
      <c r="P102" s="41">
        <v>0</v>
      </c>
      <c r="Q102" s="42">
        <v>4986.35552</v>
      </c>
      <c r="R102" s="41">
        <v>41701.15524</v>
      </c>
      <c r="S102" s="41">
        <v>0</v>
      </c>
      <c r="T102" s="46">
        <v>41701.15524</v>
      </c>
      <c r="U102" s="27">
        <f>+((K102/Q102)-1)*100</f>
        <v>-16.3446267866596</v>
      </c>
      <c r="V102" s="33">
        <f>+((N102/T102)-1)*100</f>
        <v>-10.817516934574012</v>
      </c>
    </row>
    <row r="103" spans="1:22" ht="15">
      <c r="A103" s="43" t="s">
        <v>9</v>
      </c>
      <c r="B103" s="40" t="s">
        <v>66</v>
      </c>
      <c r="C103" s="40" t="s">
        <v>39</v>
      </c>
      <c r="D103" s="40" t="s">
        <v>249</v>
      </c>
      <c r="E103" s="40" t="s">
        <v>254</v>
      </c>
      <c r="F103" s="40" t="s">
        <v>251</v>
      </c>
      <c r="G103" s="40" t="s">
        <v>252</v>
      </c>
      <c r="H103" s="44" t="s">
        <v>252</v>
      </c>
      <c r="I103" s="45">
        <v>1580</v>
      </c>
      <c r="J103" s="41">
        <v>0</v>
      </c>
      <c r="K103" s="42">
        <v>1580</v>
      </c>
      <c r="L103" s="41">
        <v>15247.5</v>
      </c>
      <c r="M103" s="41">
        <v>0</v>
      </c>
      <c r="N103" s="46">
        <v>15247.5</v>
      </c>
      <c r="O103" s="45">
        <v>2103.61</v>
      </c>
      <c r="P103" s="41">
        <v>0</v>
      </c>
      <c r="Q103" s="42">
        <v>2103.61</v>
      </c>
      <c r="R103" s="41">
        <v>15862.41</v>
      </c>
      <c r="S103" s="41">
        <v>0</v>
      </c>
      <c r="T103" s="46">
        <v>15862.41</v>
      </c>
      <c r="U103" s="27">
        <f>+((K103/Q103)-1)*100</f>
        <v>-24.891020673984254</v>
      </c>
      <c r="V103" s="33">
        <f>+((N103/T103)-1)*100</f>
        <v>-3.8765231764908314</v>
      </c>
    </row>
    <row r="104" spans="1:22" ht="15">
      <c r="A104" s="43" t="s">
        <v>9</v>
      </c>
      <c r="B104" s="40" t="s">
        <v>253</v>
      </c>
      <c r="C104" s="40" t="s">
        <v>39</v>
      </c>
      <c r="D104" s="40" t="s">
        <v>249</v>
      </c>
      <c r="E104" s="40" t="s">
        <v>250</v>
      </c>
      <c r="F104" s="40" t="s">
        <v>251</v>
      </c>
      <c r="G104" s="40" t="s">
        <v>252</v>
      </c>
      <c r="H104" s="44" t="s">
        <v>252</v>
      </c>
      <c r="I104" s="45">
        <v>0</v>
      </c>
      <c r="J104" s="41">
        <v>0</v>
      </c>
      <c r="K104" s="42">
        <v>0</v>
      </c>
      <c r="L104" s="41">
        <v>0</v>
      </c>
      <c r="M104" s="41">
        <v>10.279896</v>
      </c>
      <c r="N104" s="46">
        <v>10.279896</v>
      </c>
      <c r="O104" s="45">
        <v>0</v>
      </c>
      <c r="P104" s="41">
        <v>0</v>
      </c>
      <c r="Q104" s="42">
        <v>0</v>
      </c>
      <c r="R104" s="41">
        <v>0</v>
      </c>
      <c r="S104" s="41">
        <v>13.838633</v>
      </c>
      <c r="T104" s="46">
        <v>13.838633</v>
      </c>
      <c r="U104" s="38" t="s">
        <v>29</v>
      </c>
      <c r="V104" s="33">
        <f>+((N104/T104)-1)*100</f>
        <v>-25.7159576383014</v>
      </c>
    </row>
    <row r="105" spans="1:22" ht="15">
      <c r="A105" s="43"/>
      <c r="B105" s="40"/>
      <c r="C105" s="40"/>
      <c r="D105" s="40"/>
      <c r="E105" s="40"/>
      <c r="F105" s="40"/>
      <c r="G105" s="40"/>
      <c r="H105" s="44"/>
      <c r="I105" s="45"/>
      <c r="J105" s="41"/>
      <c r="K105" s="42"/>
      <c r="L105" s="41"/>
      <c r="M105" s="41"/>
      <c r="N105" s="46"/>
      <c r="O105" s="45"/>
      <c r="P105" s="41"/>
      <c r="Q105" s="42"/>
      <c r="R105" s="41"/>
      <c r="S105" s="41"/>
      <c r="T105" s="46"/>
      <c r="U105" s="28"/>
      <c r="V105" s="34"/>
    </row>
    <row r="106" spans="1:22" ht="20.25">
      <c r="A106" s="64" t="s">
        <v>9</v>
      </c>
      <c r="B106" s="65"/>
      <c r="C106" s="65"/>
      <c r="D106" s="65"/>
      <c r="E106" s="65"/>
      <c r="F106" s="65"/>
      <c r="G106" s="65"/>
      <c r="H106" s="66"/>
      <c r="I106" s="22">
        <f aca="true" t="shared" si="5" ref="I106:T106">SUM(I6:I104)</f>
        <v>102517.250013</v>
      </c>
      <c r="J106" s="15">
        <f t="shared" si="5"/>
        <v>2375.960531</v>
      </c>
      <c r="K106" s="15">
        <f t="shared" si="5"/>
        <v>104893.210545</v>
      </c>
      <c r="L106" s="15">
        <f t="shared" si="5"/>
        <v>771795.9340750003</v>
      </c>
      <c r="M106" s="15">
        <f t="shared" si="5"/>
        <v>23258.932222000003</v>
      </c>
      <c r="N106" s="23">
        <f t="shared" si="5"/>
        <v>795054.8662970002</v>
      </c>
      <c r="O106" s="22">
        <f t="shared" si="5"/>
        <v>99646.71095099997</v>
      </c>
      <c r="P106" s="15">
        <f t="shared" si="5"/>
        <v>3225.7556949999994</v>
      </c>
      <c r="Q106" s="15">
        <f t="shared" si="5"/>
        <v>102872.46664599997</v>
      </c>
      <c r="R106" s="15">
        <f t="shared" si="5"/>
        <v>786059.5887630002</v>
      </c>
      <c r="S106" s="15">
        <f t="shared" si="5"/>
        <v>31811.413016</v>
      </c>
      <c r="T106" s="23">
        <f t="shared" si="5"/>
        <v>817871.0017789999</v>
      </c>
      <c r="U106" s="29">
        <f>+((K106/Q106)-1)*100</f>
        <v>1.9643194771966632</v>
      </c>
      <c r="V106" s="35">
        <f>+((N106/T106)-1)*100</f>
        <v>-2.789698550550268</v>
      </c>
    </row>
    <row r="107" spans="1:22" ht="15.75">
      <c r="A107" s="18"/>
      <c r="B107" s="11"/>
      <c r="C107" s="11"/>
      <c r="D107" s="11"/>
      <c r="E107" s="11"/>
      <c r="F107" s="11"/>
      <c r="G107" s="11"/>
      <c r="H107" s="16"/>
      <c r="I107" s="20"/>
      <c r="J107" s="13"/>
      <c r="K107" s="14"/>
      <c r="L107" s="13"/>
      <c r="M107" s="13"/>
      <c r="N107" s="21"/>
      <c r="O107" s="20"/>
      <c r="P107" s="13"/>
      <c r="Q107" s="14"/>
      <c r="R107" s="13"/>
      <c r="S107" s="13"/>
      <c r="T107" s="21"/>
      <c r="U107" s="28"/>
      <c r="V107" s="34"/>
    </row>
    <row r="108" spans="1:22" ht="15">
      <c r="A108" s="43" t="s">
        <v>10</v>
      </c>
      <c r="B108" s="40"/>
      <c r="C108" s="40" t="s">
        <v>39</v>
      </c>
      <c r="D108" s="40" t="s">
        <v>38</v>
      </c>
      <c r="E108" s="40" t="s">
        <v>27</v>
      </c>
      <c r="F108" s="40" t="s">
        <v>21</v>
      </c>
      <c r="G108" s="40" t="s">
        <v>23</v>
      </c>
      <c r="H108" s="44" t="s">
        <v>24</v>
      </c>
      <c r="I108" s="45">
        <v>24466.634977</v>
      </c>
      <c r="J108" s="41">
        <v>0</v>
      </c>
      <c r="K108" s="42">
        <v>24466.634977</v>
      </c>
      <c r="L108" s="41">
        <v>186887.625717</v>
      </c>
      <c r="M108" s="41">
        <v>0</v>
      </c>
      <c r="N108" s="46">
        <v>186887.625717</v>
      </c>
      <c r="O108" s="45">
        <v>6156.667159</v>
      </c>
      <c r="P108" s="41">
        <v>19511.3922</v>
      </c>
      <c r="Q108" s="42">
        <v>25668.059359</v>
      </c>
      <c r="R108" s="41">
        <v>198722.481808</v>
      </c>
      <c r="S108" s="41">
        <v>19511.3922</v>
      </c>
      <c r="T108" s="46">
        <v>218233.874008</v>
      </c>
      <c r="U108" s="27">
        <f>+((K108/Q108)-1)*100</f>
        <v>-4.680620241665223</v>
      </c>
      <c r="V108" s="33">
        <f>+((N108/T108)-1)*100</f>
        <v>-14.363603466000397</v>
      </c>
    </row>
    <row r="109" spans="1:22" ht="15.75">
      <c r="A109" s="18"/>
      <c r="B109" s="11"/>
      <c r="C109" s="11"/>
      <c r="D109" s="11"/>
      <c r="E109" s="11"/>
      <c r="F109" s="11"/>
      <c r="G109" s="11"/>
      <c r="H109" s="16"/>
      <c r="I109" s="20"/>
      <c r="J109" s="13"/>
      <c r="K109" s="14"/>
      <c r="L109" s="13"/>
      <c r="M109" s="13"/>
      <c r="N109" s="21"/>
      <c r="O109" s="20"/>
      <c r="P109" s="13"/>
      <c r="Q109" s="14"/>
      <c r="R109" s="13"/>
      <c r="S109" s="13"/>
      <c r="T109" s="21"/>
      <c r="U109" s="28"/>
      <c r="V109" s="34"/>
    </row>
    <row r="110" spans="1:22" ht="20.25">
      <c r="A110" s="61" t="s">
        <v>10</v>
      </c>
      <c r="B110" s="62"/>
      <c r="C110" s="62"/>
      <c r="D110" s="62"/>
      <c r="E110" s="62"/>
      <c r="F110" s="62"/>
      <c r="G110" s="62"/>
      <c r="H110" s="63"/>
      <c r="I110" s="22">
        <f>SUM(I108)</f>
        <v>24466.634977</v>
      </c>
      <c r="J110" s="15">
        <f aca="true" t="shared" si="6" ref="J110:T110">SUM(J108)</f>
        <v>0</v>
      </c>
      <c r="K110" s="15">
        <f t="shared" si="6"/>
        <v>24466.634977</v>
      </c>
      <c r="L110" s="15">
        <f t="shared" si="6"/>
        <v>186887.625717</v>
      </c>
      <c r="M110" s="15">
        <f t="shared" si="6"/>
        <v>0</v>
      </c>
      <c r="N110" s="23">
        <f t="shared" si="6"/>
        <v>186887.625717</v>
      </c>
      <c r="O110" s="22">
        <f t="shared" si="6"/>
        <v>6156.667159</v>
      </c>
      <c r="P110" s="15">
        <f t="shared" si="6"/>
        <v>19511.3922</v>
      </c>
      <c r="Q110" s="15">
        <f t="shared" si="6"/>
        <v>25668.059359</v>
      </c>
      <c r="R110" s="15">
        <f t="shared" si="6"/>
        <v>198722.481808</v>
      </c>
      <c r="S110" s="15">
        <f t="shared" si="6"/>
        <v>19511.3922</v>
      </c>
      <c r="T110" s="23">
        <f t="shared" si="6"/>
        <v>218233.874008</v>
      </c>
      <c r="U110" s="29">
        <f>+((K110/Q110)-1)*100</f>
        <v>-4.680620241665223</v>
      </c>
      <c r="V110" s="35">
        <f>+((N110/T110)-1)*100</f>
        <v>-14.363603466000397</v>
      </c>
    </row>
    <row r="111" spans="1:22" ht="15.75">
      <c r="A111" s="18"/>
      <c r="B111" s="11"/>
      <c r="C111" s="11"/>
      <c r="D111" s="11"/>
      <c r="E111" s="11"/>
      <c r="F111" s="11"/>
      <c r="G111" s="11"/>
      <c r="H111" s="16"/>
      <c r="I111" s="20"/>
      <c r="J111" s="13"/>
      <c r="K111" s="14"/>
      <c r="L111" s="13"/>
      <c r="M111" s="13"/>
      <c r="N111" s="21"/>
      <c r="O111" s="20"/>
      <c r="P111" s="13"/>
      <c r="Q111" s="14"/>
      <c r="R111" s="13"/>
      <c r="S111" s="13"/>
      <c r="T111" s="21"/>
      <c r="U111" s="28"/>
      <c r="V111" s="34"/>
    </row>
    <row r="112" spans="1:22" ht="15">
      <c r="A112" s="43" t="s">
        <v>22</v>
      </c>
      <c r="B112" s="40"/>
      <c r="C112" s="40" t="s">
        <v>39</v>
      </c>
      <c r="D112" s="40" t="s">
        <v>38</v>
      </c>
      <c r="E112" s="40" t="s">
        <v>37</v>
      </c>
      <c r="F112" s="40" t="s">
        <v>21</v>
      </c>
      <c r="G112" s="40" t="s">
        <v>23</v>
      </c>
      <c r="H112" s="44" t="s">
        <v>24</v>
      </c>
      <c r="I112" s="45">
        <v>23276.924452</v>
      </c>
      <c r="J112" s="41">
        <v>0</v>
      </c>
      <c r="K112" s="42">
        <v>23276.924452</v>
      </c>
      <c r="L112" s="41">
        <v>139996.430015</v>
      </c>
      <c r="M112" s="41">
        <v>0</v>
      </c>
      <c r="N112" s="46">
        <v>139996.430015</v>
      </c>
      <c r="O112" s="45">
        <v>15910.881776</v>
      </c>
      <c r="P112" s="41">
        <v>0</v>
      </c>
      <c r="Q112" s="42">
        <v>15910.881776</v>
      </c>
      <c r="R112" s="41">
        <v>167419.831536</v>
      </c>
      <c r="S112" s="41">
        <v>0</v>
      </c>
      <c r="T112" s="46">
        <v>167419.831536</v>
      </c>
      <c r="U112" s="27">
        <f>+((K112/Q112)-1)*100</f>
        <v>46.29562823545677</v>
      </c>
      <c r="V112" s="33">
        <f>+((N112/T112)-1)*100</f>
        <v>-16.38001977985697</v>
      </c>
    </row>
    <row r="113" spans="1:22" ht="15">
      <c r="A113" s="43" t="s">
        <v>22</v>
      </c>
      <c r="B113" s="40"/>
      <c r="C113" s="40" t="s">
        <v>39</v>
      </c>
      <c r="D113" s="40" t="s">
        <v>25</v>
      </c>
      <c r="E113" s="40" t="s">
        <v>28</v>
      </c>
      <c r="F113" s="40" t="s">
        <v>20</v>
      </c>
      <c r="G113" s="40" t="s">
        <v>20</v>
      </c>
      <c r="H113" s="44" t="s">
        <v>26</v>
      </c>
      <c r="I113" s="45">
        <v>375.566463</v>
      </c>
      <c r="J113" s="41">
        <v>0</v>
      </c>
      <c r="K113" s="42">
        <v>375.566463</v>
      </c>
      <c r="L113" s="41">
        <v>2507.804578</v>
      </c>
      <c r="M113" s="41">
        <v>0</v>
      </c>
      <c r="N113" s="46">
        <v>2507.804578</v>
      </c>
      <c r="O113" s="45">
        <v>233.389194</v>
      </c>
      <c r="P113" s="41">
        <v>0</v>
      </c>
      <c r="Q113" s="42">
        <v>233.389194</v>
      </c>
      <c r="R113" s="41">
        <v>1320.253047</v>
      </c>
      <c r="S113" s="41">
        <v>0</v>
      </c>
      <c r="T113" s="46">
        <v>1320.253047</v>
      </c>
      <c r="U113" s="27">
        <f>+((K113/Q113)-1)*100</f>
        <v>60.91853121528841</v>
      </c>
      <c r="V113" s="33">
        <f>+((N113/T113)-1)*100</f>
        <v>89.94878168987861</v>
      </c>
    </row>
    <row r="114" spans="1:22" ht="15.75">
      <c r="A114" s="18"/>
      <c r="B114" s="11"/>
      <c r="C114" s="11"/>
      <c r="D114" s="11"/>
      <c r="E114" s="11"/>
      <c r="F114" s="11"/>
      <c r="G114" s="11"/>
      <c r="H114" s="16"/>
      <c r="I114" s="20"/>
      <c r="J114" s="13"/>
      <c r="K114" s="14"/>
      <c r="L114" s="13"/>
      <c r="M114" s="13"/>
      <c r="N114" s="21"/>
      <c r="O114" s="20"/>
      <c r="P114" s="13"/>
      <c r="Q114" s="14"/>
      <c r="R114" s="13"/>
      <c r="S114" s="13"/>
      <c r="T114" s="21"/>
      <c r="U114" s="28"/>
      <c r="V114" s="34"/>
    </row>
    <row r="115" spans="1:22" ht="21" thickBot="1">
      <c r="A115" s="55" t="s">
        <v>18</v>
      </c>
      <c r="B115" s="56"/>
      <c r="C115" s="56"/>
      <c r="D115" s="56"/>
      <c r="E115" s="56"/>
      <c r="F115" s="56"/>
      <c r="G115" s="56"/>
      <c r="H115" s="57"/>
      <c r="I115" s="24">
        <f aca="true" t="shared" si="7" ref="I115:T115">SUM(I112:I113)</f>
        <v>23652.490915</v>
      </c>
      <c r="J115" s="25">
        <f t="shared" si="7"/>
        <v>0</v>
      </c>
      <c r="K115" s="25">
        <f t="shared" si="7"/>
        <v>23652.490915</v>
      </c>
      <c r="L115" s="25">
        <f t="shared" si="7"/>
        <v>142504.234593</v>
      </c>
      <c r="M115" s="25">
        <f t="shared" si="7"/>
        <v>0</v>
      </c>
      <c r="N115" s="26">
        <f t="shared" si="7"/>
        <v>142504.234593</v>
      </c>
      <c r="O115" s="24">
        <f t="shared" si="7"/>
        <v>16144.27097</v>
      </c>
      <c r="P115" s="25">
        <f t="shared" si="7"/>
        <v>0</v>
      </c>
      <c r="Q115" s="25">
        <f t="shared" si="7"/>
        <v>16144.27097</v>
      </c>
      <c r="R115" s="25">
        <f t="shared" si="7"/>
        <v>168740.08458300002</v>
      </c>
      <c r="S115" s="25">
        <f t="shared" si="7"/>
        <v>0</v>
      </c>
      <c r="T115" s="26">
        <f t="shared" si="7"/>
        <v>168740.08458300002</v>
      </c>
      <c r="U115" s="36">
        <f>+((K115/Q115)-1)*100</f>
        <v>46.507023816387296</v>
      </c>
      <c r="V115" s="37">
        <f>+((N115/T115)-1)*100</f>
        <v>-15.54808393917516</v>
      </c>
    </row>
    <row r="116" spans="9:22" ht="1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</row>
    <row r="117" spans="1:22" ht="15">
      <c r="A117" s="48" t="s">
        <v>30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</row>
    <row r="118" spans="1:22" ht="15">
      <c r="A118" s="48" t="s">
        <v>31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</row>
    <row r="119" spans="1:22" ht="15">
      <c r="A119" s="48" t="s">
        <v>32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</row>
    <row r="120" spans="1:22" ht="15">
      <c r="A120" s="48" t="s">
        <v>33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</row>
    <row r="121" spans="1:22" ht="15">
      <c r="A121" s="48" t="s">
        <v>34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</row>
    <row r="122" spans="1:22" ht="15">
      <c r="A122" s="48" t="s">
        <v>36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</row>
    <row r="123" spans="1:22" ht="15">
      <c r="A123" s="48" t="s">
        <v>35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</row>
    <row r="124" spans="1:21" ht="12.75">
      <c r="A124" s="7" t="s">
        <v>19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8" t="s">
        <v>40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9:22" ht="15">
      <c r="I126" s="2"/>
      <c r="J126" s="2"/>
      <c r="K126" s="2"/>
      <c r="L126" s="2"/>
      <c r="M126" s="2"/>
      <c r="N126" s="2"/>
      <c r="O126" s="2"/>
      <c r="P126" s="2"/>
      <c r="Q126" s="2"/>
      <c r="R126" s="3"/>
      <c r="S126" s="3"/>
      <c r="T126" s="3"/>
      <c r="U126" s="3"/>
      <c r="V126" s="3"/>
    </row>
    <row r="127" spans="9:22" ht="15"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9:22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9:22" ht="1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9:22" ht="1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</sheetData>
  <sheetProtection/>
  <mergeCells count="5">
    <mergeCell ref="A115:H115"/>
    <mergeCell ref="I3:N3"/>
    <mergeCell ref="O3:T3"/>
    <mergeCell ref="A110:H110"/>
    <mergeCell ref="A106:H106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2011-09-23T17:12:29Z</dcterms:modified>
  <cp:category/>
  <cp:version/>
  <cp:contentType/>
  <cp:contentStatus/>
</cp:coreProperties>
</file>