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<sst xmlns="http://schemas.openxmlformats.org/spreadsheetml/2006/main" count="595" uniqueCount="200">
  <si>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</si>
  <si>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</si>
  <si>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</si>
  <si>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</si>
  <si>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</si>
  <si>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</si>
  <si>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</si>
  <si>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</si>
  <si>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</si>
  <si>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</si>
  <si>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</si>
  <si>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</si>
  <si>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</si>
  <si>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</si>
  <si>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</si>
  <si>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</si>
  <si>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</si>
  <si>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</si>
  <si>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</si>
  <si>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t>YAULI</t>
  </si>
  <si>
    <t>JUNIN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</si>
  <si>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</si>
  <si>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</si>
  <si>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</si>
  <si>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</si>
  <si>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</si>
  <si>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</si>
  <si>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</si>
  <si>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</si>
  <si>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</si>
  <si>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</si>
  <si>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</si>
  <si>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</si>
  <si>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</si>
  <si>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</si>
  <si>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</si>
  <si>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</si>
  <si>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</si>
  <si>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</si>
  <si>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</si>
  <si>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</si>
  <si>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</si>
  <si>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</si>
  <si>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</si>
  <si>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</si>
  <si>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</si>
  <si>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</si>
  <si>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</si>
  <si>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</si>
  <si>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</si>
  <si>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</si>
  <si>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</si>
  <si>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</si>
  <si>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</si>
  <si>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</si>
  <si>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</si>
  <si>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</si>
  <si>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</si>
  <si>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</si>
  <si>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</si>
  <si>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</si>
  <si>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</si>
  <si>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</si>
  <si>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</si>
  <si>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</si>
  <si>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</si>
  <si>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</si>
  <si>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</si>
  <si>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</si>
  <si>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</si>
  <si>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</si>
  <si>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</si>
  <si>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</si>
  <si>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</si>
  <si>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</si>
  <si>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</si>
  <si>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</si>
  <si>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</si>
  <si>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</si>
  <si>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</si>
  <si>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</si>
  <si>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</si>
  <si>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</si>
  <si>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</si>
  <si>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</si>
  <si>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</si>
  <si>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</si>
  <si>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</si>
  <si>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</si>
  <si>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</si>
  <si>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</si>
  <si>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</si>
  <si>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</si>
  <si>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</si>
  <si>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</si>
  <si>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</si>
  <si>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</si>
  <si>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</si>
  <si>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</si>
  <si>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</si>
  <si>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</si>
  <si>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</si>
  <si>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</si>
  <si>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</si>
  <si>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</si>
  <si>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</si>
  <si>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</si>
  <si>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</si>
  <si>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</si>
  <si>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</si>
  <si>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</si>
  <si>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</si>
  <si>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</si>
  <si>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</si>
  <si>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</si>
  <si>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</si>
  <si>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</si>
  <si>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</si>
  <si>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</si>
  <si>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</si>
  <si>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</si>
  <si>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</si>
  <si>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</si>
  <si>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</si>
  <si>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</si>
  <si>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</si>
  <si>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</si>
  <si>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</si>
  <si>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</si>
  <si>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</si>
  <si>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</si>
  <si>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</si>
  <si>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</si>
  <si>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</si>
  <si>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</si>
  <si>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</si>
  <si>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</si>
  <si>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</si>
  <si>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</si>
  <si>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</si>
  <si>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</si>
  <si>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</si>
  <si>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</si>
  <si>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</si>
  <si>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</si>
  <si>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</si>
  <si>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</si>
  <si>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</si>
  <si>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</si>
  <si>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</si>
  <si>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</si>
  <si>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</si>
  <si>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</si>
  <si>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</si>
  <si>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</si>
  <si>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</si>
  <si>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</si>
  <si>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</si>
  <si>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</si>
  <si>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RÉGIMEN GENERAL</t>
  </si>
  <si>
    <t>COMPAÑIA MINERA ALPAMARCA S.A.C.</t>
  </si>
  <si>
    <t>ALPAMARCA - 4</t>
  </si>
  <si>
    <t>SANTA BARBARA DE CARHUACAYAN</t>
  </si>
  <si>
    <t>SOCIEDAD MINERA DE RECURSOS LINCEARES MAGISTRAL DE HUARAZ S.A.C.</t>
  </si>
  <si>
    <t>BERGMIN S.A.C.</t>
  </si>
  <si>
    <t>REVOLUCION 3 DE OCTUBRE Nº 2</t>
  </si>
  <si>
    <t>AMBO</t>
  </si>
  <si>
    <t>SAN RAFAEL</t>
  </si>
  <si>
    <t>LIRCAY</t>
  </si>
  <si>
    <t>COMPAÑIA MINERA HUANCAPETI S.A.C.</t>
  </si>
  <si>
    <t>HUANCAPETI</t>
  </si>
  <si>
    <t>COMPAÑIA MINERA SAN JUAN (PERU) S.A.</t>
  </si>
  <si>
    <t>MINA CORICANCHA</t>
  </si>
  <si>
    <t>SAN MATEO</t>
  </si>
  <si>
    <t>AQUIA</t>
  </si>
  <si>
    <t>ACUMULACION ARCATA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</si>
  <si>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</si>
  <si>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PLOMO (TMF) - 2011/2010</t>
  </si>
  <si>
    <t>CASAPALCA-8</t>
  </si>
  <si>
    <t>MTZ S.A.C.</t>
  </si>
  <si>
    <t>SUCCHA</t>
  </si>
  <si>
    <t>GRAN BRETAÑA</t>
  </si>
  <si>
    <t>MORADA</t>
  </si>
  <si>
    <t>RESTAURADORA</t>
  </si>
  <si>
    <t>SANTA CECILIA</t>
  </si>
  <si>
    <t>Cifras ajustadas</t>
  </si>
  <si>
    <t>TOTAL - ABRIL</t>
  </si>
  <si>
    <t>TOTAL ACUMULADO ENERO - ABRIL</t>
  </si>
  <si>
    <t>TOTAL COMPARADO ACUMULADO - ENERO - ABRIL</t>
  </si>
  <si>
    <t>Var. % 2011/2010 - ABRIL</t>
  </si>
  <si>
    <t>Var. % 2011/2010 - ENERO - ABRIL</t>
  </si>
  <si>
    <t>MINERA SANTA LUCIA G S.A.C.</t>
  </si>
  <si>
    <t>GARROSA</t>
  </si>
  <si>
    <t>EMPRESA ADMINISTRADORA CERRO S.A.C.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</si>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</sst>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4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5" fillId="0" borderId="0" xfId="0" applyFont="1" applyBorder="1" applyAlignment="1">
      <alignment/>
    </xf>
    <xf numFmtId="0" fontId="0" fillId="10" borderId="0" xfId="0" applyFill="1" applyAlignment="1">
      <alignment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3" t="s">
        <v>177</v>
      </c>
    </row>
    <row r="2" ht="13.5" thickBot="1">
      <c r="A2" s="48"/>
    </row>
    <row r="3" spans="1:22" ht="13.5" thickBot="1">
      <c r="A3" s="45"/>
      <c r="I3" s="49">
        <v>2011</v>
      </c>
      <c r="J3" s="50"/>
      <c r="K3" s="50"/>
      <c r="L3" s="50"/>
      <c r="M3" s="50"/>
      <c r="N3" s="51"/>
      <c r="O3" s="49">
        <v>2010</v>
      </c>
      <c r="P3" s="50"/>
      <c r="Q3" s="50"/>
      <c r="R3" s="50"/>
      <c r="S3" s="50"/>
      <c r="T3" s="51"/>
      <c r="U3" s="4"/>
      <c r="V3" s="4"/>
    </row>
    <row r="4" spans="1:22" ht="73.5" customHeight="1">
      <c r="A4" s="25" t="s">
        <v>0</v>
      </c>
      <c r="B4" s="26" t="s">
        <v>1</v>
      </c>
      <c r="C4" s="26" t="s">
        <v>10</v>
      </c>
      <c r="D4" s="26" t="s">
        <v>2</v>
      </c>
      <c r="E4" s="26" t="s">
        <v>3</v>
      </c>
      <c r="F4" s="27" t="s">
        <v>4</v>
      </c>
      <c r="G4" s="27" t="s">
        <v>5</v>
      </c>
      <c r="H4" s="28" t="s">
        <v>6</v>
      </c>
      <c r="I4" s="25" t="s">
        <v>11</v>
      </c>
      <c r="J4" s="26" t="s">
        <v>7</v>
      </c>
      <c r="K4" s="26" t="s">
        <v>186</v>
      </c>
      <c r="L4" s="26" t="s">
        <v>12</v>
      </c>
      <c r="M4" s="26" t="s">
        <v>8</v>
      </c>
      <c r="N4" s="29" t="s">
        <v>187</v>
      </c>
      <c r="O4" s="25" t="s">
        <v>13</v>
      </c>
      <c r="P4" s="26" t="s">
        <v>14</v>
      </c>
      <c r="Q4" s="26" t="s">
        <v>186</v>
      </c>
      <c r="R4" s="26" t="s">
        <v>15</v>
      </c>
      <c r="S4" s="26" t="s">
        <v>16</v>
      </c>
      <c r="T4" s="29" t="s">
        <v>188</v>
      </c>
      <c r="U4" s="30" t="s">
        <v>189</v>
      </c>
      <c r="V4" s="29" t="s">
        <v>190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1"/>
    </row>
    <row r="6" spans="1:22" ht="15">
      <c r="A6" s="36" t="s">
        <v>9</v>
      </c>
      <c r="B6" s="37" t="s">
        <v>27</v>
      </c>
      <c r="C6" s="37" t="s">
        <v>145</v>
      </c>
      <c r="D6" s="37" t="s">
        <v>146</v>
      </c>
      <c r="E6" s="37" t="s">
        <v>147</v>
      </c>
      <c r="F6" s="37" t="s">
        <v>50</v>
      </c>
      <c r="G6" s="37" t="s">
        <v>148</v>
      </c>
      <c r="H6" s="40" t="s">
        <v>149</v>
      </c>
      <c r="I6" s="41">
        <v>0</v>
      </c>
      <c r="J6" s="38">
        <v>0</v>
      </c>
      <c r="K6" s="39">
        <v>0</v>
      </c>
      <c r="L6" s="38">
        <v>106.345988</v>
      </c>
      <c r="M6" s="38">
        <v>2.480597</v>
      </c>
      <c r="N6" s="42">
        <v>108.826585</v>
      </c>
      <c r="O6" s="41">
        <v>2.595426</v>
      </c>
      <c r="P6" s="38">
        <v>0.241127</v>
      </c>
      <c r="Q6" s="39">
        <v>2.836553</v>
      </c>
      <c r="R6" s="38">
        <v>43.312846</v>
      </c>
      <c r="S6" s="38">
        <v>7.245109</v>
      </c>
      <c r="T6" s="42">
        <v>50.557955</v>
      </c>
      <c r="U6" s="21" t="s">
        <v>18</v>
      </c>
      <c r="V6" s="32" t="s">
        <v>18</v>
      </c>
    </row>
    <row r="7" spans="1:22" ht="15">
      <c r="A7" s="36" t="s">
        <v>9</v>
      </c>
      <c r="B7" s="37" t="s">
        <v>27</v>
      </c>
      <c r="C7" s="37" t="s">
        <v>145</v>
      </c>
      <c r="D7" s="37" t="s">
        <v>164</v>
      </c>
      <c r="E7" s="37" t="s">
        <v>165</v>
      </c>
      <c r="F7" s="37" t="s">
        <v>78</v>
      </c>
      <c r="G7" s="37" t="s">
        <v>166</v>
      </c>
      <c r="H7" s="40" t="s">
        <v>167</v>
      </c>
      <c r="I7" s="41">
        <v>0</v>
      </c>
      <c r="J7" s="38">
        <v>0</v>
      </c>
      <c r="K7" s="39">
        <v>0</v>
      </c>
      <c r="L7" s="38">
        <v>11.504013</v>
      </c>
      <c r="M7" s="38">
        <v>6.648096</v>
      </c>
      <c r="N7" s="42">
        <v>18.152109</v>
      </c>
      <c r="O7" s="41">
        <v>0</v>
      </c>
      <c r="P7" s="38">
        <v>0</v>
      </c>
      <c r="Q7" s="39">
        <v>0</v>
      </c>
      <c r="R7" s="38">
        <v>70.40502</v>
      </c>
      <c r="S7" s="38">
        <v>5.652304</v>
      </c>
      <c r="T7" s="42">
        <v>76.057324</v>
      </c>
      <c r="U7" s="21" t="s">
        <v>18</v>
      </c>
      <c r="V7" s="33">
        <f>+((N7/T7)-1)*100</f>
        <v>-76.13364756298814</v>
      </c>
    </row>
    <row r="8" spans="1:22" ht="15">
      <c r="A8" s="36" t="s">
        <v>9</v>
      </c>
      <c r="B8" s="37" t="s">
        <v>27</v>
      </c>
      <c r="C8" s="37" t="s">
        <v>159</v>
      </c>
      <c r="D8" s="37" t="s">
        <v>28</v>
      </c>
      <c r="E8" s="37" t="s">
        <v>29</v>
      </c>
      <c r="F8" s="37" t="s">
        <v>30</v>
      </c>
      <c r="G8" s="37" t="s">
        <v>31</v>
      </c>
      <c r="H8" s="40" t="s">
        <v>32</v>
      </c>
      <c r="I8" s="41">
        <v>48.145753</v>
      </c>
      <c r="J8" s="38">
        <v>0</v>
      </c>
      <c r="K8" s="39">
        <v>48.145753</v>
      </c>
      <c r="L8" s="38">
        <v>196.908246</v>
      </c>
      <c r="M8" s="38">
        <v>0</v>
      </c>
      <c r="N8" s="42">
        <v>196.908246</v>
      </c>
      <c r="O8" s="41">
        <v>4.189123</v>
      </c>
      <c r="P8" s="38">
        <v>0</v>
      </c>
      <c r="Q8" s="39">
        <v>4.189123</v>
      </c>
      <c r="R8" s="38">
        <v>152.53199</v>
      </c>
      <c r="S8" s="38">
        <v>0</v>
      </c>
      <c r="T8" s="42">
        <v>152.53199</v>
      </c>
      <c r="U8" s="21" t="s">
        <v>18</v>
      </c>
      <c r="V8" s="33">
        <f>+((N8/T8)-1)*100</f>
        <v>29.093081392303333</v>
      </c>
    </row>
    <row r="9" spans="1:22" ht="15">
      <c r="A9" s="36" t="s">
        <v>9</v>
      </c>
      <c r="B9" s="37" t="s">
        <v>27</v>
      </c>
      <c r="C9" s="37" t="s">
        <v>159</v>
      </c>
      <c r="D9" s="37" t="s">
        <v>33</v>
      </c>
      <c r="E9" s="37" t="s">
        <v>34</v>
      </c>
      <c r="F9" s="37" t="s">
        <v>35</v>
      </c>
      <c r="G9" s="37" t="s">
        <v>36</v>
      </c>
      <c r="H9" s="40" t="s">
        <v>37</v>
      </c>
      <c r="I9" s="41">
        <v>0</v>
      </c>
      <c r="J9" s="38">
        <v>0</v>
      </c>
      <c r="K9" s="39">
        <v>0</v>
      </c>
      <c r="L9" s="38">
        <v>314.36496</v>
      </c>
      <c r="M9" s="38">
        <v>37.643103</v>
      </c>
      <c r="N9" s="42">
        <v>352.008063</v>
      </c>
      <c r="O9" s="41">
        <v>346.178495</v>
      </c>
      <c r="P9" s="38">
        <v>41.971039</v>
      </c>
      <c r="Q9" s="39">
        <v>388.149533</v>
      </c>
      <c r="R9" s="38">
        <v>1805.654953</v>
      </c>
      <c r="S9" s="38">
        <v>157.672423</v>
      </c>
      <c r="T9" s="42">
        <v>1963.327376</v>
      </c>
      <c r="U9" s="21" t="s">
        <v>18</v>
      </c>
      <c r="V9" s="33">
        <f>+((N9/T9)-1)*100</f>
        <v>-82.07084221903092</v>
      </c>
    </row>
    <row r="10" spans="1:22" ht="15">
      <c r="A10" s="36" t="s">
        <v>9</v>
      </c>
      <c r="B10" s="37" t="s">
        <v>27</v>
      </c>
      <c r="C10" s="37" t="s">
        <v>159</v>
      </c>
      <c r="D10" s="37" t="s">
        <v>38</v>
      </c>
      <c r="E10" s="37" t="s">
        <v>194</v>
      </c>
      <c r="F10" s="37" t="s">
        <v>43</v>
      </c>
      <c r="G10" s="37" t="s">
        <v>44</v>
      </c>
      <c r="H10" s="40" t="s">
        <v>45</v>
      </c>
      <c r="I10" s="41">
        <v>0</v>
      </c>
      <c r="J10" s="38">
        <v>160.924082</v>
      </c>
      <c r="K10" s="39">
        <v>160.924082</v>
      </c>
      <c r="L10" s="38">
        <v>0</v>
      </c>
      <c r="M10" s="38">
        <v>2103.992907</v>
      </c>
      <c r="N10" s="42">
        <v>2103.992907</v>
      </c>
      <c r="O10" s="41">
        <v>0</v>
      </c>
      <c r="P10" s="38">
        <v>612.57196</v>
      </c>
      <c r="Q10" s="39">
        <v>612.57196</v>
      </c>
      <c r="R10" s="38">
        <v>0</v>
      </c>
      <c r="S10" s="38">
        <v>2266.854095</v>
      </c>
      <c r="T10" s="42">
        <v>2266.854095</v>
      </c>
      <c r="U10" s="22">
        <f>+((K10/Q10)-1)*100</f>
        <v>-73.72976686690002</v>
      </c>
      <c r="V10" s="33">
        <f>+((N10/T10)-1)*100</f>
        <v>-7.184458336300659</v>
      </c>
    </row>
    <row r="11" spans="1:22" ht="15">
      <c r="A11" s="36" t="s">
        <v>9</v>
      </c>
      <c r="B11" s="37" t="s">
        <v>27</v>
      </c>
      <c r="C11" s="37" t="s">
        <v>159</v>
      </c>
      <c r="D11" s="37" t="s">
        <v>38</v>
      </c>
      <c r="E11" s="37" t="s">
        <v>46</v>
      </c>
      <c r="F11" s="37" t="s">
        <v>30</v>
      </c>
      <c r="G11" s="37" t="s">
        <v>40</v>
      </c>
      <c r="H11" s="40" t="s">
        <v>168</v>
      </c>
      <c r="I11" s="41">
        <v>185.507179</v>
      </c>
      <c r="J11" s="38">
        <v>5.735066</v>
      </c>
      <c r="K11" s="39">
        <v>191.242245</v>
      </c>
      <c r="L11" s="38">
        <v>815.091327</v>
      </c>
      <c r="M11" s="38">
        <v>24.939562</v>
      </c>
      <c r="N11" s="42">
        <v>840.030889</v>
      </c>
      <c r="O11" s="41">
        <v>224.927168</v>
      </c>
      <c r="P11" s="38">
        <v>3.04925</v>
      </c>
      <c r="Q11" s="39">
        <v>227.976418</v>
      </c>
      <c r="R11" s="38">
        <v>826.060073</v>
      </c>
      <c r="S11" s="38">
        <v>17.837144</v>
      </c>
      <c r="T11" s="42">
        <v>843.897218</v>
      </c>
      <c r="U11" s="22">
        <f>+((K11/Q11)-1)*100</f>
        <v>-16.113145965825293</v>
      </c>
      <c r="V11" s="33">
        <f>+((N11/T11)-1)*100</f>
        <v>-0.4581516466143798</v>
      </c>
    </row>
    <row r="12" spans="1:22" ht="15">
      <c r="A12" s="36" t="s">
        <v>9</v>
      </c>
      <c r="B12" s="37" t="s">
        <v>27</v>
      </c>
      <c r="C12" s="37" t="s">
        <v>159</v>
      </c>
      <c r="D12" s="37" t="s">
        <v>38</v>
      </c>
      <c r="E12" s="37" t="s">
        <v>39</v>
      </c>
      <c r="F12" s="37" t="s">
        <v>30</v>
      </c>
      <c r="G12" s="37" t="s">
        <v>40</v>
      </c>
      <c r="H12" s="40" t="s">
        <v>41</v>
      </c>
      <c r="I12" s="41">
        <v>154.883808</v>
      </c>
      <c r="J12" s="38">
        <v>0</v>
      </c>
      <c r="K12" s="39">
        <v>154.883808</v>
      </c>
      <c r="L12" s="38">
        <v>627.940807</v>
      </c>
      <c r="M12" s="38">
        <v>0</v>
      </c>
      <c r="N12" s="42">
        <v>627.940807</v>
      </c>
      <c r="O12" s="41">
        <v>132.845256</v>
      </c>
      <c r="P12" s="38">
        <v>0</v>
      </c>
      <c r="Q12" s="39">
        <v>132.845256</v>
      </c>
      <c r="R12" s="38">
        <v>534.311566</v>
      </c>
      <c r="S12" s="38">
        <v>0</v>
      </c>
      <c r="T12" s="42">
        <v>534.311566</v>
      </c>
      <c r="U12" s="22">
        <f>+((K12/Q12)-1)*100</f>
        <v>16.589641710653158</v>
      </c>
      <c r="V12" s="33">
        <f>+((N12/T12)-1)*100</f>
        <v>17.52334161525524</v>
      </c>
    </row>
    <row r="13" spans="1:22" ht="15">
      <c r="A13" s="36" t="s">
        <v>9</v>
      </c>
      <c r="B13" s="37" t="s">
        <v>27</v>
      </c>
      <c r="C13" s="37" t="s">
        <v>159</v>
      </c>
      <c r="D13" s="37" t="s">
        <v>38</v>
      </c>
      <c r="E13" s="37" t="s">
        <v>42</v>
      </c>
      <c r="F13" s="37" t="s">
        <v>43</v>
      </c>
      <c r="G13" s="37" t="s">
        <v>44</v>
      </c>
      <c r="H13" s="40" t="s">
        <v>45</v>
      </c>
      <c r="I13" s="41">
        <v>0</v>
      </c>
      <c r="J13" s="38">
        <v>0</v>
      </c>
      <c r="K13" s="39">
        <v>0</v>
      </c>
      <c r="L13" s="38">
        <v>0</v>
      </c>
      <c r="M13" s="38">
        <v>0</v>
      </c>
      <c r="N13" s="42">
        <v>0</v>
      </c>
      <c r="O13" s="41">
        <v>0</v>
      </c>
      <c r="P13" s="38">
        <v>0</v>
      </c>
      <c r="Q13" s="39">
        <v>0</v>
      </c>
      <c r="R13" s="38">
        <v>0</v>
      </c>
      <c r="S13" s="38">
        <v>10.499082</v>
      </c>
      <c r="T13" s="42">
        <v>10.499082</v>
      </c>
      <c r="U13" s="21" t="s">
        <v>18</v>
      </c>
      <c r="V13" s="32" t="s">
        <v>18</v>
      </c>
    </row>
    <row r="14" spans="1:22" ht="15">
      <c r="A14" s="36" t="s">
        <v>9</v>
      </c>
      <c r="B14" s="37" t="s">
        <v>27</v>
      </c>
      <c r="C14" s="37" t="s">
        <v>159</v>
      </c>
      <c r="D14" s="37" t="s">
        <v>160</v>
      </c>
      <c r="E14" s="37" t="s">
        <v>161</v>
      </c>
      <c r="F14" s="37" t="s">
        <v>20</v>
      </c>
      <c r="G14" s="37" t="s">
        <v>19</v>
      </c>
      <c r="H14" s="40" t="s">
        <v>162</v>
      </c>
      <c r="I14" s="41">
        <v>0</v>
      </c>
      <c r="J14" s="38">
        <v>0</v>
      </c>
      <c r="K14" s="39">
        <v>0</v>
      </c>
      <c r="L14" s="38">
        <v>0</v>
      </c>
      <c r="M14" s="38">
        <v>0</v>
      </c>
      <c r="N14" s="42">
        <v>0</v>
      </c>
      <c r="O14" s="41">
        <v>226.067471</v>
      </c>
      <c r="P14" s="38">
        <v>41.582267</v>
      </c>
      <c r="Q14" s="39">
        <v>267.649738</v>
      </c>
      <c r="R14" s="38">
        <v>633.009259</v>
      </c>
      <c r="S14" s="38">
        <v>60.217801</v>
      </c>
      <c r="T14" s="42">
        <v>693.22706</v>
      </c>
      <c r="U14" s="21" t="s">
        <v>18</v>
      </c>
      <c r="V14" s="32" t="s">
        <v>18</v>
      </c>
    </row>
    <row r="15" spans="1:22" ht="15">
      <c r="A15" s="36" t="s">
        <v>9</v>
      </c>
      <c r="B15" s="37" t="s">
        <v>27</v>
      </c>
      <c r="C15" s="37" t="s">
        <v>159</v>
      </c>
      <c r="D15" s="37" t="s">
        <v>48</v>
      </c>
      <c r="E15" s="37" t="s">
        <v>49</v>
      </c>
      <c r="F15" s="37" t="s">
        <v>50</v>
      </c>
      <c r="G15" s="37" t="s">
        <v>51</v>
      </c>
      <c r="H15" s="40" t="s">
        <v>52</v>
      </c>
      <c r="I15" s="41">
        <v>92.2368</v>
      </c>
      <c r="J15" s="38">
        <v>0</v>
      </c>
      <c r="K15" s="39">
        <v>92.2368</v>
      </c>
      <c r="L15" s="38">
        <v>764.968</v>
      </c>
      <c r="M15" s="38">
        <v>0</v>
      </c>
      <c r="N15" s="42">
        <v>764.968</v>
      </c>
      <c r="O15" s="41">
        <v>901.5076</v>
      </c>
      <c r="P15" s="38">
        <v>0</v>
      </c>
      <c r="Q15" s="39">
        <v>901.5076</v>
      </c>
      <c r="R15" s="38">
        <v>2606.1881</v>
      </c>
      <c r="S15" s="38">
        <v>0</v>
      </c>
      <c r="T15" s="42">
        <v>2606.1881</v>
      </c>
      <c r="U15" s="22">
        <f>+((K15/Q15)-1)*100</f>
        <v>-89.76860538946094</v>
      </c>
      <c r="V15" s="33">
        <f>+((N15/T15)-1)*100</f>
        <v>-70.64801270483892</v>
      </c>
    </row>
    <row r="16" spans="1:22" ht="15">
      <c r="A16" s="36" t="s">
        <v>9</v>
      </c>
      <c r="B16" s="37" t="s">
        <v>27</v>
      </c>
      <c r="C16" s="37" t="s">
        <v>159</v>
      </c>
      <c r="D16" s="37" t="s">
        <v>53</v>
      </c>
      <c r="E16" s="37" t="s">
        <v>175</v>
      </c>
      <c r="F16" s="37" t="s">
        <v>55</v>
      </c>
      <c r="G16" s="37" t="s">
        <v>56</v>
      </c>
      <c r="H16" s="40" t="s">
        <v>57</v>
      </c>
      <c r="I16" s="41">
        <v>0</v>
      </c>
      <c r="J16" s="38">
        <v>40.747795</v>
      </c>
      <c r="K16" s="39">
        <v>40.747795</v>
      </c>
      <c r="L16" s="38">
        <v>0</v>
      </c>
      <c r="M16" s="38">
        <v>338.845695</v>
      </c>
      <c r="N16" s="42">
        <v>338.845695</v>
      </c>
      <c r="O16" s="41">
        <v>0</v>
      </c>
      <c r="P16" s="38">
        <v>0</v>
      </c>
      <c r="Q16" s="39">
        <v>0</v>
      </c>
      <c r="R16" s="38">
        <v>0</v>
      </c>
      <c r="S16" s="38">
        <v>0</v>
      </c>
      <c r="T16" s="42">
        <v>0</v>
      </c>
      <c r="U16" s="21" t="s">
        <v>18</v>
      </c>
      <c r="V16" s="32" t="s">
        <v>18</v>
      </c>
    </row>
    <row r="17" spans="1:22" ht="15">
      <c r="A17" s="36" t="s">
        <v>9</v>
      </c>
      <c r="B17" s="37" t="s">
        <v>27</v>
      </c>
      <c r="C17" s="37" t="s">
        <v>159</v>
      </c>
      <c r="D17" s="37" t="s">
        <v>53</v>
      </c>
      <c r="E17" s="46" t="s">
        <v>54</v>
      </c>
      <c r="F17" s="37" t="s">
        <v>55</v>
      </c>
      <c r="G17" s="37" t="s">
        <v>56</v>
      </c>
      <c r="H17" s="40" t="s">
        <v>57</v>
      </c>
      <c r="I17" s="41">
        <v>0</v>
      </c>
      <c r="J17" s="38">
        <v>0</v>
      </c>
      <c r="K17" s="39">
        <v>0</v>
      </c>
      <c r="L17" s="38">
        <v>0</v>
      </c>
      <c r="M17" s="38">
        <v>0</v>
      </c>
      <c r="N17" s="42">
        <v>0</v>
      </c>
      <c r="O17" s="41">
        <v>0</v>
      </c>
      <c r="P17" s="38">
        <v>267.28392</v>
      </c>
      <c r="Q17" s="39">
        <v>267.28392</v>
      </c>
      <c r="R17" s="38">
        <v>0</v>
      </c>
      <c r="S17" s="38">
        <v>714.659254</v>
      </c>
      <c r="T17" s="42">
        <v>714.659254</v>
      </c>
      <c r="U17" s="21" t="s">
        <v>18</v>
      </c>
      <c r="V17" s="32" t="s">
        <v>18</v>
      </c>
    </row>
    <row r="18" spans="1:22" ht="15">
      <c r="A18" s="36" t="s">
        <v>9</v>
      </c>
      <c r="B18" s="37" t="s">
        <v>27</v>
      </c>
      <c r="C18" s="37" t="s">
        <v>159</v>
      </c>
      <c r="D18" s="37" t="s">
        <v>58</v>
      </c>
      <c r="E18" s="37" t="s">
        <v>195</v>
      </c>
      <c r="F18" s="37" t="s">
        <v>20</v>
      </c>
      <c r="G18" s="37" t="s">
        <v>19</v>
      </c>
      <c r="H18" s="40" t="s">
        <v>19</v>
      </c>
      <c r="I18" s="41">
        <v>141.591417</v>
      </c>
      <c r="J18" s="38">
        <v>25.255724</v>
      </c>
      <c r="K18" s="39">
        <v>166.847141</v>
      </c>
      <c r="L18" s="38">
        <v>771.105109</v>
      </c>
      <c r="M18" s="38">
        <v>109.860169</v>
      </c>
      <c r="N18" s="42">
        <v>880.965278</v>
      </c>
      <c r="O18" s="41">
        <v>117.89525</v>
      </c>
      <c r="P18" s="38">
        <v>15.808394</v>
      </c>
      <c r="Q18" s="39">
        <v>133.703644</v>
      </c>
      <c r="R18" s="38">
        <v>790.839115</v>
      </c>
      <c r="S18" s="38">
        <v>128.699782</v>
      </c>
      <c r="T18" s="42">
        <v>919.538897</v>
      </c>
      <c r="U18" s="22">
        <f>+((K18/Q18)-1)*100</f>
        <v>24.78877613836763</v>
      </c>
      <c r="V18" s="33">
        <f>+((N18/T18)-1)*100</f>
        <v>-4.194887146791359</v>
      </c>
    </row>
    <row r="19" spans="1:22" ht="15">
      <c r="A19" s="36" t="s">
        <v>9</v>
      </c>
      <c r="B19" s="37" t="s">
        <v>27</v>
      </c>
      <c r="C19" s="37" t="s">
        <v>159</v>
      </c>
      <c r="D19" s="37" t="s">
        <v>58</v>
      </c>
      <c r="E19" s="37" t="s">
        <v>60</v>
      </c>
      <c r="F19" s="37" t="s">
        <v>20</v>
      </c>
      <c r="G19" s="37" t="s">
        <v>19</v>
      </c>
      <c r="H19" s="40" t="s">
        <v>60</v>
      </c>
      <c r="I19" s="41">
        <v>20.286306</v>
      </c>
      <c r="J19" s="38">
        <v>22.582452</v>
      </c>
      <c r="K19" s="39">
        <v>42.868758</v>
      </c>
      <c r="L19" s="38">
        <v>230.419718</v>
      </c>
      <c r="M19" s="38">
        <v>112.963815</v>
      </c>
      <c r="N19" s="42">
        <v>343.383533</v>
      </c>
      <c r="O19" s="41">
        <v>69.34291</v>
      </c>
      <c r="P19" s="38">
        <v>53.91267</v>
      </c>
      <c r="Q19" s="39">
        <v>123.25558</v>
      </c>
      <c r="R19" s="38">
        <v>349.695876</v>
      </c>
      <c r="S19" s="38">
        <v>168.275658</v>
      </c>
      <c r="T19" s="42">
        <v>517.971534</v>
      </c>
      <c r="U19" s="22">
        <f>+((K19/Q19)-1)*100</f>
        <v>-65.21962088856343</v>
      </c>
      <c r="V19" s="33">
        <f>+((N19/T19)-1)*100</f>
        <v>-33.70609957110114</v>
      </c>
    </row>
    <row r="20" spans="1:22" ht="15">
      <c r="A20" s="36" t="s">
        <v>9</v>
      </c>
      <c r="B20" s="37" t="s">
        <v>27</v>
      </c>
      <c r="C20" s="37" t="s">
        <v>159</v>
      </c>
      <c r="D20" s="37" t="s">
        <v>58</v>
      </c>
      <c r="E20" s="46" t="s">
        <v>59</v>
      </c>
      <c r="F20" s="37" t="s">
        <v>20</v>
      </c>
      <c r="G20" s="37" t="s">
        <v>19</v>
      </c>
      <c r="H20" s="40" t="s">
        <v>19</v>
      </c>
      <c r="I20" s="41">
        <v>67.819884</v>
      </c>
      <c r="J20" s="38">
        <v>6.874693</v>
      </c>
      <c r="K20" s="39">
        <v>74.694577</v>
      </c>
      <c r="L20" s="38">
        <v>297.710208</v>
      </c>
      <c r="M20" s="38">
        <v>40.555061</v>
      </c>
      <c r="N20" s="42">
        <v>338.265269</v>
      </c>
      <c r="O20" s="41">
        <v>197.699868</v>
      </c>
      <c r="P20" s="38">
        <v>11.134852</v>
      </c>
      <c r="Q20" s="39">
        <v>208.83472</v>
      </c>
      <c r="R20" s="38">
        <v>628.187913</v>
      </c>
      <c r="S20" s="38">
        <v>45.317178</v>
      </c>
      <c r="T20" s="42">
        <v>673.505091</v>
      </c>
      <c r="U20" s="22">
        <f>+((K20/Q20)-1)*100</f>
        <v>-64.2326826688589</v>
      </c>
      <c r="V20" s="33">
        <f>+((N20/T20)-1)*100</f>
        <v>-49.77539538747154</v>
      </c>
    </row>
    <row r="21" spans="1:22" ht="15">
      <c r="A21" s="36" t="s">
        <v>9</v>
      </c>
      <c r="B21" s="37" t="s">
        <v>27</v>
      </c>
      <c r="C21" s="37" t="s">
        <v>159</v>
      </c>
      <c r="D21" s="37" t="s">
        <v>61</v>
      </c>
      <c r="E21" s="37" t="s">
        <v>62</v>
      </c>
      <c r="F21" s="37" t="s">
        <v>43</v>
      </c>
      <c r="G21" s="37" t="s">
        <v>43</v>
      </c>
      <c r="H21" s="40" t="s">
        <v>63</v>
      </c>
      <c r="I21" s="41">
        <v>776.963796</v>
      </c>
      <c r="J21" s="38">
        <v>68.80948</v>
      </c>
      <c r="K21" s="39">
        <v>845.773276</v>
      </c>
      <c r="L21" s="38">
        <v>2554.451447</v>
      </c>
      <c r="M21" s="38">
        <v>272.349848</v>
      </c>
      <c r="N21" s="42">
        <v>2826.801295</v>
      </c>
      <c r="O21" s="41">
        <v>897.65676</v>
      </c>
      <c r="P21" s="38">
        <v>62.195964</v>
      </c>
      <c r="Q21" s="39">
        <v>959.852724</v>
      </c>
      <c r="R21" s="38">
        <v>4494.275544</v>
      </c>
      <c r="S21" s="38">
        <v>297.437429</v>
      </c>
      <c r="T21" s="42">
        <v>4791.712973</v>
      </c>
      <c r="U21" s="22">
        <f>+((K21/Q21)-1)*100</f>
        <v>-11.885099156107614</v>
      </c>
      <c r="V21" s="33">
        <f>+((N21/T21)-1)*100</f>
        <v>-41.00645612689539</v>
      </c>
    </row>
    <row r="22" spans="1:22" ht="15">
      <c r="A22" s="36" t="s">
        <v>9</v>
      </c>
      <c r="B22" s="37" t="s">
        <v>27</v>
      </c>
      <c r="C22" s="37" t="s">
        <v>159</v>
      </c>
      <c r="D22" s="37" t="s">
        <v>64</v>
      </c>
      <c r="E22" s="46" t="s">
        <v>65</v>
      </c>
      <c r="F22" s="37" t="s">
        <v>20</v>
      </c>
      <c r="G22" s="37" t="s">
        <v>19</v>
      </c>
      <c r="H22" s="40" t="s">
        <v>19</v>
      </c>
      <c r="I22" s="41">
        <v>412.926861</v>
      </c>
      <c r="J22" s="38">
        <v>0</v>
      </c>
      <c r="K22" s="39">
        <v>412.926861</v>
      </c>
      <c r="L22" s="38">
        <v>1737.728842</v>
      </c>
      <c r="M22" s="38">
        <v>0</v>
      </c>
      <c r="N22" s="42">
        <v>1737.728842</v>
      </c>
      <c r="O22" s="41">
        <v>808.946225</v>
      </c>
      <c r="P22" s="38">
        <v>0</v>
      </c>
      <c r="Q22" s="39">
        <v>808.946225</v>
      </c>
      <c r="R22" s="38">
        <v>1632.912478</v>
      </c>
      <c r="S22" s="38">
        <v>0</v>
      </c>
      <c r="T22" s="42">
        <v>1632.912478</v>
      </c>
      <c r="U22" s="22">
        <f>+((K22/Q22)-1)*100</f>
        <v>-48.95496780394767</v>
      </c>
      <c r="V22" s="33">
        <f>+((N22/T22)-1)*100</f>
        <v>6.41898236507934</v>
      </c>
    </row>
    <row r="23" spans="1:22" ht="15">
      <c r="A23" s="36" t="s">
        <v>9</v>
      </c>
      <c r="B23" s="37" t="s">
        <v>27</v>
      </c>
      <c r="C23" s="37" t="s">
        <v>159</v>
      </c>
      <c r="D23" s="37" t="s">
        <v>66</v>
      </c>
      <c r="E23" s="37" t="s">
        <v>67</v>
      </c>
      <c r="F23" s="37" t="s">
        <v>50</v>
      </c>
      <c r="G23" s="37" t="s">
        <v>68</v>
      </c>
      <c r="H23" s="40" t="s">
        <v>69</v>
      </c>
      <c r="I23" s="41">
        <v>198.047763</v>
      </c>
      <c r="J23" s="38">
        <v>15.224166</v>
      </c>
      <c r="K23" s="39">
        <v>213.271929</v>
      </c>
      <c r="L23" s="38">
        <v>468.54934</v>
      </c>
      <c r="M23" s="38">
        <v>43.994632</v>
      </c>
      <c r="N23" s="42">
        <v>512.543972</v>
      </c>
      <c r="O23" s="41">
        <v>224.582148</v>
      </c>
      <c r="P23" s="38">
        <v>11.629628</v>
      </c>
      <c r="Q23" s="39">
        <v>236.211776</v>
      </c>
      <c r="R23" s="38">
        <v>1008.505962</v>
      </c>
      <c r="S23" s="38">
        <v>42.923837</v>
      </c>
      <c r="T23" s="42">
        <v>1051.429799</v>
      </c>
      <c r="U23" s="22">
        <f>+((K23/Q23)-1)*100</f>
        <v>-9.71155942707953</v>
      </c>
      <c r="V23" s="33">
        <f>+((N23/T23)-1)*100</f>
        <v>-51.2526682725301</v>
      </c>
    </row>
    <row r="24" spans="1:22" ht="15">
      <c r="A24" s="36" t="s">
        <v>9</v>
      </c>
      <c r="B24" s="37" t="s">
        <v>27</v>
      </c>
      <c r="C24" s="37" t="s">
        <v>159</v>
      </c>
      <c r="D24" s="37" t="s">
        <v>66</v>
      </c>
      <c r="E24" s="46" t="s">
        <v>70</v>
      </c>
      <c r="F24" s="37" t="s">
        <v>30</v>
      </c>
      <c r="G24" s="37" t="s">
        <v>30</v>
      </c>
      <c r="H24" s="40" t="s">
        <v>47</v>
      </c>
      <c r="I24" s="41">
        <v>0</v>
      </c>
      <c r="J24" s="38">
        <v>0</v>
      </c>
      <c r="K24" s="39">
        <v>0</v>
      </c>
      <c r="L24" s="38">
        <v>0</v>
      </c>
      <c r="M24" s="38">
        <v>0</v>
      </c>
      <c r="N24" s="42">
        <v>0</v>
      </c>
      <c r="O24" s="41">
        <v>742.82775</v>
      </c>
      <c r="P24" s="38">
        <v>31.71305</v>
      </c>
      <c r="Q24" s="39">
        <v>774.5408</v>
      </c>
      <c r="R24" s="38">
        <v>2790.4771</v>
      </c>
      <c r="S24" s="38">
        <v>134.69255</v>
      </c>
      <c r="T24" s="42">
        <v>2925.16965</v>
      </c>
      <c r="U24" s="21" t="s">
        <v>18</v>
      </c>
      <c r="V24" s="32" t="s">
        <v>18</v>
      </c>
    </row>
    <row r="25" spans="1:22" ht="15">
      <c r="A25" s="36" t="s">
        <v>9</v>
      </c>
      <c r="B25" s="37" t="s">
        <v>27</v>
      </c>
      <c r="C25" s="37" t="s">
        <v>145</v>
      </c>
      <c r="D25" s="37" t="s">
        <v>169</v>
      </c>
      <c r="E25" s="37" t="s">
        <v>170</v>
      </c>
      <c r="F25" s="37" t="s">
        <v>50</v>
      </c>
      <c r="G25" s="37" t="s">
        <v>148</v>
      </c>
      <c r="H25" s="40" t="s">
        <v>148</v>
      </c>
      <c r="I25" s="41">
        <v>0</v>
      </c>
      <c r="J25" s="38">
        <v>191.4052</v>
      </c>
      <c r="K25" s="39">
        <v>191.4052</v>
      </c>
      <c r="L25" s="38">
        <v>0</v>
      </c>
      <c r="M25" s="38">
        <v>679.891222</v>
      </c>
      <c r="N25" s="42">
        <v>679.891222</v>
      </c>
      <c r="O25" s="41">
        <v>0</v>
      </c>
      <c r="P25" s="38">
        <v>178.1668</v>
      </c>
      <c r="Q25" s="39">
        <v>178.1668</v>
      </c>
      <c r="R25" s="38">
        <v>0</v>
      </c>
      <c r="S25" s="38">
        <v>700.956175</v>
      </c>
      <c r="T25" s="42">
        <v>700.956175</v>
      </c>
      <c r="U25" s="22">
        <f>+((K25/Q25)-1)*100</f>
        <v>7.430340557275539</v>
      </c>
      <c r="V25" s="33">
        <f>+((N25/T25)-1)*100</f>
        <v>-3.0051740395895754</v>
      </c>
    </row>
    <row r="26" spans="1:22" ht="15">
      <c r="A26" s="36" t="s">
        <v>9</v>
      </c>
      <c r="B26" s="37" t="s">
        <v>27</v>
      </c>
      <c r="C26" s="37" t="s">
        <v>159</v>
      </c>
      <c r="D26" s="37" t="s">
        <v>71</v>
      </c>
      <c r="E26" s="37" t="s">
        <v>75</v>
      </c>
      <c r="F26" s="37" t="s">
        <v>43</v>
      </c>
      <c r="G26" s="37" t="s">
        <v>43</v>
      </c>
      <c r="H26" s="40" t="s">
        <v>76</v>
      </c>
      <c r="I26" s="41">
        <v>633.6479</v>
      </c>
      <c r="J26" s="38">
        <v>85.333</v>
      </c>
      <c r="K26" s="39">
        <v>718.9809</v>
      </c>
      <c r="L26" s="38">
        <v>3033.359</v>
      </c>
      <c r="M26" s="38">
        <v>336.2973</v>
      </c>
      <c r="N26" s="42">
        <v>3369.6563</v>
      </c>
      <c r="O26" s="41">
        <v>705.994</v>
      </c>
      <c r="P26" s="38">
        <v>84.6644</v>
      </c>
      <c r="Q26" s="39">
        <v>790.6584</v>
      </c>
      <c r="R26" s="38">
        <v>2869.2265</v>
      </c>
      <c r="S26" s="38">
        <v>318.6967</v>
      </c>
      <c r="T26" s="42">
        <v>3187.9232</v>
      </c>
      <c r="U26" s="22">
        <f>+((K26/Q26)-1)*100</f>
        <v>-9.065545879231795</v>
      </c>
      <c r="V26" s="33">
        <f>+((N26/T26)-1)*100</f>
        <v>5.7006737176102495</v>
      </c>
    </row>
    <row r="27" spans="1:22" ht="15">
      <c r="A27" s="36" t="s">
        <v>9</v>
      </c>
      <c r="B27" s="37" t="s">
        <v>27</v>
      </c>
      <c r="C27" s="37" t="s">
        <v>159</v>
      </c>
      <c r="D27" s="37" t="s">
        <v>71</v>
      </c>
      <c r="E27" s="37" t="s">
        <v>196</v>
      </c>
      <c r="F27" s="37" t="s">
        <v>72</v>
      </c>
      <c r="G27" s="37" t="s">
        <v>73</v>
      </c>
      <c r="H27" s="40" t="s">
        <v>74</v>
      </c>
      <c r="I27" s="41">
        <v>582.2964</v>
      </c>
      <c r="J27" s="38">
        <v>114.5322</v>
      </c>
      <c r="K27" s="39">
        <v>696.8286</v>
      </c>
      <c r="L27" s="38">
        <v>2171.584418</v>
      </c>
      <c r="M27" s="38">
        <v>574.94667</v>
      </c>
      <c r="N27" s="42">
        <v>2746.531088</v>
      </c>
      <c r="O27" s="41">
        <v>394.712136</v>
      </c>
      <c r="P27" s="38">
        <v>137.161197</v>
      </c>
      <c r="Q27" s="39">
        <v>531.873333</v>
      </c>
      <c r="R27" s="38">
        <v>2052.218348</v>
      </c>
      <c r="S27" s="38">
        <v>601.388047</v>
      </c>
      <c r="T27" s="42">
        <v>2653.606395</v>
      </c>
      <c r="U27" s="22">
        <f>+((K27/Q27)-1)*100</f>
        <v>31.01401344368586</v>
      </c>
      <c r="V27" s="33">
        <f>+((N27/T27)-1)*100</f>
        <v>3.5018265397269044</v>
      </c>
    </row>
    <row r="28" spans="1:22" ht="15">
      <c r="A28" s="36" t="s">
        <v>9</v>
      </c>
      <c r="B28" s="37" t="s">
        <v>27</v>
      </c>
      <c r="C28" s="37" t="s">
        <v>159</v>
      </c>
      <c r="D28" s="37" t="s">
        <v>77</v>
      </c>
      <c r="E28" s="37" t="s">
        <v>197</v>
      </c>
      <c r="F28" s="37" t="s">
        <v>78</v>
      </c>
      <c r="G28" s="37" t="s">
        <v>79</v>
      </c>
      <c r="H28" s="40" t="s">
        <v>80</v>
      </c>
      <c r="I28" s="41">
        <v>712.35182</v>
      </c>
      <c r="J28" s="38">
        <v>38.09912</v>
      </c>
      <c r="K28" s="39">
        <v>750.45094</v>
      </c>
      <c r="L28" s="38">
        <v>2636.26296</v>
      </c>
      <c r="M28" s="38">
        <v>146.35949</v>
      </c>
      <c r="N28" s="42">
        <v>2782.62245</v>
      </c>
      <c r="O28" s="41">
        <v>1351.25208</v>
      </c>
      <c r="P28" s="38">
        <v>47.64922</v>
      </c>
      <c r="Q28" s="39">
        <v>1398.9013</v>
      </c>
      <c r="R28" s="38">
        <v>4976.29669</v>
      </c>
      <c r="S28" s="38">
        <v>191.27319</v>
      </c>
      <c r="T28" s="42">
        <v>5167.56988</v>
      </c>
      <c r="U28" s="22">
        <f>+((K28/Q28)-1)*100</f>
        <v>-46.35426101898683</v>
      </c>
      <c r="V28" s="33">
        <f>+((N28/T28)-1)*100</f>
        <v>-46.15220471871007</v>
      </c>
    </row>
    <row r="29" spans="1:22" ht="15">
      <c r="A29" s="36" t="s">
        <v>9</v>
      </c>
      <c r="B29" s="37" t="s">
        <v>27</v>
      </c>
      <c r="C29" s="37" t="s">
        <v>159</v>
      </c>
      <c r="D29" s="37" t="s">
        <v>81</v>
      </c>
      <c r="E29" s="37" t="s">
        <v>82</v>
      </c>
      <c r="F29" s="37" t="s">
        <v>20</v>
      </c>
      <c r="G29" s="37" t="s">
        <v>83</v>
      </c>
      <c r="H29" s="40" t="s">
        <v>84</v>
      </c>
      <c r="I29" s="41">
        <v>88.779096</v>
      </c>
      <c r="J29" s="38">
        <v>17.877649</v>
      </c>
      <c r="K29" s="39">
        <v>106.656745</v>
      </c>
      <c r="L29" s="38">
        <v>345.672295</v>
      </c>
      <c r="M29" s="38">
        <v>119.369569</v>
      </c>
      <c r="N29" s="42">
        <v>465.041864</v>
      </c>
      <c r="O29" s="41">
        <v>113.31246</v>
      </c>
      <c r="P29" s="38">
        <v>48.570802</v>
      </c>
      <c r="Q29" s="39">
        <v>161.883262</v>
      </c>
      <c r="R29" s="38">
        <v>417.230896</v>
      </c>
      <c r="S29" s="38">
        <v>151.41468</v>
      </c>
      <c r="T29" s="42">
        <v>568.645576</v>
      </c>
      <c r="U29" s="22">
        <f>+((K29/Q29)-1)*100</f>
        <v>-34.11502604883264</v>
      </c>
      <c r="V29" s="33">
        <f>+((N29/T29)-1)*100</f>
        <v>-18.219382401385296</v>
      </c>
    </row>
    <row r="30" spans="1:22" ht="15">
      <c r="A30" s="36" t="s">
        <v>9</v>
      </c>
      <c r="B30" s="37" t="s">
        <v>27</v>
      </c>
      <c r="C30" s="37" t="s">
        <v>159</v>
      </c>
      <c r="D30" s="37" t="s">
        <v>171</v>
      </c>
      <c r="E30" s="37" t="s">
        <v>172</v>
      </c>
      <c r="F30" s="37" t="s">
        <v>85</v>
      </c>
      <c r="G30" s="37" t="s">
        <v>86</v>
      </c>
      <c r="H30" s="40" t="s">
        <v>173</v>
      </c>
      <c r="I30" s="41">
        <v>137.42241</v>
      </c>
      <c r="J30" s="38">
        <v>2.700968</v>
      </c>
      <c r="K30" s="39">
        <v>140.123378</v>
      </c>
      <c r="L30" s="38">
        <v>478.97141</v>
      </c>
      <c r="M30" s="38">
        <v>7.884268</v>
      </c>
      <c r="N30" s="42">
        <v>486.855678</v>
      </c>
      <c r="O30" s="41">
        <v>0</v>
      </c>
      <c r="P30" s="38">
        <v>0</v>
      </c>
      <c r="Q30" s="39">
        <v>0</v>
      </c>
      <c r="R30" s="38">
        <v>0</v>
      </c>
      <c r="S30" s="38">
        <v>0</v>
      </c>
      <c r="T30" s="42">
        <v>0</v>
      </c>
      <c r="U30" s="21" t="s">
        <v>18</v>
      </c>
      <c r="V30" s="32" t="s">
        <v>18</v>
      </c>
    </row>
    <row r="31" spans="1:22" ht="15">
      <c r="A31" s="36" t="s">
        <v>9</v>
      </c>
      <c r="B31" s="37" t="s">
        <v>27</v>
      </c>
      <c r="C31" s="37" t="s">
        <v>159</v>
      </c>
      <c r="D31" s="37" t="s">
        <v>87</v>
      </c>
      <c r="E31" s="37" t="s">
        <v>88</v>
      </c>
      <c r="F31" s="37" t="s">
        <v>85</v>
      </c>
      <c r="G31" s="37" t="s">
        <v>89</v>
      </c>
      <c r="H31" s="40" t="s">
        <v>90</v>
      </c>
      <c r="I31" s="41">
        <v>157.79092</v>
      </c>
      <c r="J31" s="38">
        <v>6.44568</v>
      </c>
      <c r="K31" s="39">
        <v>164.2366</v>
      </c>
      <c r="L31" s="38">
        <v>617.161311</v>
      </c>
      <c r="M31" s="38">
        <v>52.811887</v>
      </c>
      <c r="N31" s="42">
        <v>669.973198</v>
      </c>
      <c r="O31" s="41">
        <v>186.790656</v>
      </c>
      <c r="P31" s="38">
        <v>20.481912</v>
      </c>
      <c r="Q31" s="39">
        <v>207.272568</v>
      </c>
      <c r="R31" s="38">
        <v>914.397308</v>
      </c>
      <c r="S31" s="38">
        <v>69.907968</v>
      </c>
      <c r="T31" s="42">
        <v>984.305276</v>
      </c>
      <c r="U31" s="22">
        <f>+((K31/Q31)-1)*100</f>
        <v>-20.76298297225709</v>
      </c>
      <c r="V31" s="33">
        <f>+((N31/T31)-1)*100</f>
        <v>-31.934409543894393</v>
      </c>
    </row>
    <row r="32" spans="1:22" ht="15">
      <c r="A32" s="36" t="s">
        <v>9</v>
      </c>
      <c r="B32" s="37" t="s">
        <v>27</v>
      </c>
      <c r="C32" s="37" t="s">
        <v>159</v>
      </c>
      <c r="D32" s="37" t="s">
        <v>91</v>
      </c>
      <c r="E32" s="46" t="s">
        <v>97</v>
      </c>
      <c r="F32" s="37" t="s">
        <v>50</v>
      </c>
      <c r="G32" s="37" t="s">
        <v>93</v>
      </c>
      <c r="H32" s="40" t="s">
        <v>96</v>
      </c>
      <c r="I32" s="41">
        <v>549.632</v>
      </c>
      <c r="J32" s="38">
        <v>101.0097</v>
      </c>
      <c r="K32" s="39">
        <v>650.6417</v>
      </c>
      <c r="L32" s="38">
        <v>2195.829</v>
      </c>
      <c r="M32" s="38">
        <v>361.3157</v>
      </c>
      <c r="N32" s="42">
        <v>2557.1447</v>
      </c>
      <c r="O32" s="41">
        <v>690.879</v>
      </c>
      <c r="P32" s="38">
        <v>98.748</v>
      </c>
      <c r="Q32" s="39">
        <v>789.627</v>
      </c>
      <c r="R32" s="38">
        <v>3220.006</v>
      </c>
      <c r="S32" s="38">
        <v>426.824</v>
      </c>
      <c r="T32" s="42">
        <v>3646.83</v>
      </c>
      <c r="U32" s="22">
        <f>+((K32/Q32)-1)*100</f>
        <v>-17.60138647741275</v>
      </c>
      <c r="V32" s="33">
        <f>+((N32/T32)-1)*100</f>
        <v>-29.88034265375683</v>
      </c>
    </row>
    <row r="33" spans="1:22" ht="15">
      <c r="A33" s="36" t="s">
        <v>9</v>
      </c>
      <c r="B33" s="37" t="s">
        <v>27</v>
      </c>
      <c r="C33" s="37" t="s">
        <v>159</v>
      </c>
      <c r="D33" s="37" t="s">
        <v>91</v>
      </c>
      <c r="E33" s="46" t="s">
        <v>92</v>
      </c>
      <c r="F33" s="37" t="s">
        <v>50</v>
      </c>
      <c r="G33" s="37" t="s">
        <v>93</v>
      </c>
      <c r="H33" s="40" t="s">
        <v>94</v>
      </c>
      <c r="I33" s="41">
        <v>117.952</v>
      </c>
      <c r="J33" s="38">
        <v>52.1865</v>
      </c>
      <c r="K33" s="39">
        <v>170.1385</v>
      </c>
      <c r="L33" s="38">
        <v>418.497</v>
      </c>
      <c r="M33" s="38">
        <v>175.2108</v>
      </c>
      <c r="N33" s="42">
        <v>593.7078</v>
      </c>
      <c r="O33" s="41">
        <v>138.885</v>
      </c>
      <c r="P33" s="38">
        <v>63.8569</v>
      </c>
      <c r="Q33" s="39">
        <v>202.7419</v>
      </c>
      <c r="R33" s="38">
        <v>390.206</v>
      </c>
      <c r="S33" s="38">
        <v>187.2897</v>
      </c>
      <c r="T33" s="42">
        <v>577.4957</v>
      </c>
      <c r="U33" s="22">
        <f>+((K33/Q33)-1)*100</f>
        <v>-16.08123431811579</v>
      </c>
      <c r="V33" s="33">
        <f>+((N33/T33)-1)*100</f>
        <v>2.807310946211361</v>
      </c>
    </row>
    <row r="34" spans="1:22" ht="15">
      <c r="A34" s="36" t="s">
        <v>9</v>
      </c>
      <c r="B34" s="37" t="s">
        <v>27</v>
      </c>
      <c r="C34" s="37" t="s">
        <v>159</v>
      </c>
      <c r="D34" s="37" t="s">
        <v>91</v>
      </c>
      <c r="E34" s="37" t="s">
        <v>95</v>
      </c>
      <c r="F34" s="37" t="s">
        <v>50</v>
      </c>
      <c r="G34" s="37" t="s">
        <v>93</v>
      </c>
      <c r="H34" s="40" t="s">
        <v>96</v>
      </c>
      <c r="I34" s="41">
        <v>22.496</v>
      </c>
      <c r="J34" s="38">
        <v>4.2624</v>
      </c>
      <c r="K34" s="39">
        <v>26.7584</v>
      </c>
      <c r="L34" s="38">
        <v>79.309</v>
      </c>
      <c r="M34" s="38">
        <v>12.7198</v>
      </c>
      <c r="N34" s="42">
        <v>92.0288</v>
      </c>
      <c r="O34" s="41">
        <v>93.969</v>
      </c>
      <c r="P34" s="38">
        <v>13.4683</v>
      </c>
      <c r="Q34" s="39">
        <v>107.4373</v>
      </c>
      <c r="R34" s="38">
        <v>137.743</v>
      </c>
      <c r="S34" s="38">
        <v>20.737</v>
      </c>
      <c r="T34" s="42">
        <v>158.48</v>
      </c>
      <c r="U34" s="22">
        <f>+((K34/Q34)-1)*100</f>
        <v>-75.093938511113</v>
      </c>
      <c r="V34" s="33">
        <f>+((N34/T34)-1)*100</f>
        <v>-41.930338213023724</v>
      </c>
    </row>
    <row r="35" spans="1:22" ht="15">
      <c r="A35" s="36" t="s">
        <v>9</v>
      </c>
      <c r="B35" s="37" t="s">
        <v>27</v>
      </c>
      <c r="C35" s="37" t="s">
        <v>159</v>
      </c>
      <c r="D35" s="37" t="s">
        <v>98</v>
      </c>
      <c r="E35" s="37" t="s">
        <v>99</v>
      </c>
      <c r="F35" s="37" t="s">
        <v>100</v>
      </c>
      <c r="G35" s="37" t="s">
        <v>101</v>
      </c>
      <c r="H35" s="40" t="s">
        <v>102</v>
      </c>
      <c r="I35" s="41">
        <v>104.5396</v>
      </c>
      <c r="J35" s="38">
        <v>7.693</v>
      </c>
      <c r="K35" s="39">
        <v>112.2326</v>
      </c>
      <c r="L35" s="38">
        <v>551.485472</v>
      </c>
      <c r="M35" s="38">
        <v>35.479884</v>
      </c>
      <c r="N35" s="42">
        <v>586.965356</v>
      </c>
      <c r="O35" s="41">
        <v>114.089899</v>
      </c>
      <c r="P35" s="38">
        <v>6.405518</v>
      </c>
      <c r="Q35" s="39">
        <v>120.495417</v>
      </c>
      <c r="R35" s="38">
        <v>620.012719</v>
      </c>
      <c r="S35" s="38">
        <v>28.064681</v>
      </c>
      <c r="T35" s="42">
        <v>648.0774</v>
      </c>
      <c r="U35" s="22">
        <f>+((K35/Q35)-1)*100</f>
        <v>-6.857370351272363</v>
      </c>
      <c r="V35" s="33">
        <f>+((N35/T35)-1)*100</f>
        <v>-9.429744657042505</v>
      </c>
    </row>
    <row r="36" spans="1:22" ht="15">
      <c r="A36" s="36" t="s">
        <v>9</v>
      </c>
      <c r="B36" s="37" t="s">
        <v>27</v>
      </c>
      <c r="C36" s="37" t="s">
        <v>159</v>
      </c>
      <c r="D36" s="37" t="s">
        <v>103</v>
      </c>
      <c r="E36" s="37" t="s">
        <v>104</v>
      </c>
      <c r="F36" s="37" t="s">
        <v>30</v>
      </c>
      <c r="G36" s="37" t="s">
        <v>31</v>
      </c>
      <c r="H36" s="40" t="s">
        <v>31</v>
      </c>
      <c r="I36" s="41">
        <v>52.605215</v>
      </c>
      <c r="J36" s="38">
        <v>0</v>
      </c>
      <c r="K36" s="39">
        <v>52.605215</v>
      </c>
      <c r="L36" s="38">
        <v>214.189699</v>
      </c>
      <c r="M36" s="38">
        <v>0</v>
      </c>
      <c r="N36" s="42">
        <v>214.189699</v>
      </c>
      <c r="O36" s="41">
        <v>67.027301</v>
      </c>
      <c r="P36" s="38">
        <v>0</v>
      </c>
      <c r="Q36" s="39">
        <v>67.027301</v>
      </c>
      <c r="R36" s="38">
        <v>231.562595</v>
      </c>
      <c r="S36" s="38">
        <v>0</v>
      </c>
      <c r="T36" s="42">
        <v>231.562595</v>
      </c>
      <c r="U36" s="22">
        <f>+((K36/Q36)-1)*100</f>
        <v>-21.516733905188868</v>
      </c>
      <c r="V36" s="33">
        <f>+((N36/T36)-1)*100</f>
        <v>-7.502462131243604</v>
      </c>
    </row>
    <row r="37" spans="1:22" ht="15">
      <c r="A37" s="36" t="s">
        <v>9</v>
      </c>
      <c r="B37" s="37" t="s">
        <v>27</v>
      </c>
      <c r="C37" s="37" t="s">
        <v>145</v>
      </c>
      <c r="D37" s="37" t="s">
        <v>150</v>
      </c>
      <c r="E37" s="37" t="s">
        <v>151</v>
      </c>
      <c r="F37" s="37" t="s">
        <v>50</v>
      </c>
      <c r="G37" s="37" t="s">
        <v>68</v>
      </c>
      <c r="H37" s="40" t="s">
        <v>152</v>
      </c>
      <c r="I37" s="41">
        <v>157.694465</v>
      </c>
      <c r="J37" s="38">
        <v>4.505749</v>
      </c>
      <c r="K37" s="39">
        <v>162.200214</v>
      </c>
      <c r="L37" s="38">
        <v>758.857869</v>
      </c>
      <c r="M37" s="38">
        <v>20.837372</v>
      </c>
      <c r="N37" s="42">
        <v>779.695241</v>
      </c>
      <c r="O37" s="41">
        <v>95.515669</v>
      </c>
      <c r="P37" s="38">
        <v>2.140784</v>
      </c>
      <c r="Q37" s="39">
        <v>97.656453</v>
      </c>
      <c r="R37" s="38">
        <v>353.302873</v>
      </c>
      <c r="S37" s="38">
        <v>9.455732</v>
      </c>
      <c r="T37" s="42">
        <v>362.758605</v>
      </c>
      <c r="U37" s="22">
        <f>+((K37/Q37)-1)*100</f>
        <v>66.09267387583695</v>
      </c>
      <c r="V37" s="32" t="s">
        <v>18</v>
      </c>
    </row>
    <row r="38" spans="1:22" ht="15">
      <c r="A38" s="36" t="s">
        <v>9</v>
      </c>
      <c r="B38" s="37" t="s">
        <v>27</v>
      </c>
      <c r="C38" s="37" t="s">
        <v>159</v>
      </c>
      <c r="D38" s="37" t="s">
        <v>193</v>
      </c>
      <c r="E38" s="46" t="s">
        <v>141</v>
      </c>
      <c r="F38" s="37" t="s">
        <v>43</v>
      </c>
      <c r="G38" s="37" t="s">
        <v>43</v>
      </c>
      <c r="H38" s="40" t="s">
        <v>142</v>
      </c>
      <c r="I38" s="41">
        <v>1289.329813</v>
      </c>
      <c r="J38" s="38">
        <v>127.520739</v>
      </c>
      <c r="K38" s="39">
        <v>1416.850552</v>
      </c>
      <c r="L38" s="38">
        <v>1289.329813</v>
      </c>
      <c r="M38" s="38">
        <v>127.520739</v>
      </c>
      <c r="N38" s="42">
        <v>1416.850552</v>
      </c>
      <c r="O38" s="41">
        <v>0</v>
      </c>
      <c r="P38" s="38">
        <v>0</v>
      </c>
      <c r="Q38" s="39">
        <v>0</v>
      </c>
      <c r="R38" s="38">
        <v>0</v>
      </c>
      <c r="S38" s="38">
        <v>0</v>
      </c>
      <c r="T38" s="42">
        <v>0</v>
      </c>
      <c r="U38" s="21" t="s">
        <v>18</v>
      </c>
      <c r="V38" s="32" t="s">
        <v>18</v>
      </c>
    </row>
    <row r="39" spans="1:22" ht="15">
      <c r="A39" s="36" t="s">
        <v>9</v>
      </c>
      <c r="B39" s="37" t="s">
        <v>27</v>
      </c>
      <c r="C39" s="37" t="s">
        <v>159</v>
      </c>
      <c r="D39" s="37" t="s">
        <v>105</v>
      </c>
      <c r="E39" s="46" t="s">
        <v>108</v>
      </c>
      <c r="F39" s="37" t="s">
        <v>43</v>
      </c>
      <c r="G39" s="37" t="s">
        <v>43</v>
      </c>
      <c r="H39" s="40" t="s">
        <v>107</v>
      </c>
      <c r="I39" s="41">
        <v>1402.3273</v>
      </c>
      <c r="J39" s="38">
        <v>134.41075</v>
      </c>
      <c r="K39" s="39">
        <v>1536.73805</v>
      </c>
      <c r="L39" s="38">
        <v>5479.1599</v>
      </c>
      <c r="M39" s="38">
        <v>496.88093</v>
      </c>
      <c r="N39" s="42">
        <v>5976.04083</v>
      </c>
      <c r="O39" s="41">
        <v>754.837724</v>
      </c>
      <c r="P39" s="38">
        <v>64.306319</v>
      </c>
      <c r="Q39" s="39">
        <v>819.144043</v>
      </c>
      <c r="R39" s="38">
        <v>3837.807501</v>
      </c>
      <c r="S39" s="38">
        <v>258.263263</v>
      </c>
      <c r="T39" s="42">
        <v>4096.070764</v>
      </c>
      <c r="U39" s="22">
        <f>+((K39/Q39)-1)*100</f>
        <v>87.60290856439761</v>
      </c>
      <c r="V39" s="33">
        <f>+((N39/T39)-1)*100</f>
        <v>45.89691375751828</v>
      </c>
    </row>
    <row r="40" spans="1:22" ht="15">
      <c r="A40" s="36" t="s">
        <v>9</v>
      </c>
      <c r="B40" s="37" t="s">
        <v>27</v>
      </c>
      <c r="C40" s="37" t="s">
        <v>159</v>
      </c>
      <c r="D40" s="37" t="s">
        <v>105</v>
      </c>
      <c r="E40" s="37" t="s">
        <v>106</v>
      </c>
      <c r="F40" s="37" t="s">
        <v>43</v>
      </c>
      <c r="G40" s="37" t="s">
        <v>43</v>
      </c>
      <c r="H40" s="40" t="s">
        <v>107</v>
      </c>
      <c r="I40" s="41">
        <v>0</v>
      </c>
      <c r="J40" s="38">
        <v>0</v>
      </c>
      <c r="K40" s="39">
        <v>0</v>
      </c>
      <c r="L40" s="38">
        <v>0</v>
      </c>
      <c r="M40" s="38">
        <v>0</v>
      </c>
      <c r="N40" s="42">
        <v>0</v>
      </c>
      <c r="O40" s="41">
        <v>90.67344</v>
      </c>
      <c r="P40" s="38">
        <v>7.587784</v>
      </c>
      <c r="Q40" s="39">
        <v>98.261224</v>
      </c>
      <c r="R40" s="38">
        <v>480.139182</v>
      </c>
      <c r="S40" s="38">
        <v>41.348073</v>
      </c>
      <c r="T40" s="42">
        <v>521.487255</v>
      </c>
      <c r="U40" s="21" t="s">
        <v>18</v>
      </c>
      <c r="V40" s="32" t="s">
        <v>18</v>
      </c>
    </row>
    <row r="41" spans="1:22" ht="15">
      <c r="A41" s="36" t="s">
        <v>9</v>
      </c>
      <c r="B41" s="37" t="s">
        <v>27</v>
      </c>
      <c r="C41" s="37" t="s">
        <v>159</v>
      </c>
      <c r="D41" s="37" t="s">
        <v>105</v>
      </c>
      <c r="E41" s="37" t="s">
        <v>109</v>
      </c>
      <c r="F41" s="37" t="s">
        <v>43</v>
      </c>
      <c r="G41" s="37" t="s">
        <v>43</v>
      </c>
      <c r="H41" s="40" t="s">
        <v>107</v>
      </c>
      <c r="I41" s="41">
        <v>0</v>
      </c>
      <c r="J41" s="38">
        <v>0</v>
      </c>
      <c r="K41" s="39">
        <v>0</v>
      </c>
      <c r="L41" s="38">
        <v>0</v>
      </c>
      <c r="M41" s="38">
        <v>0</v>
      </c>
      <c r="N41" s="42">
        <v>0</v>
      </c>
      <c r="O41" s="41">
        <v>598.188375</v>
      </c>
      <c r="P41" s="38">
        <v>37.866537</v>
      </c>
      <c r="Q41" s="39">
        <v>636.054912</v>
      </c>
      <c r="R41" s="38">
        <v>2355.99036</v>
      </c>
      <c r="S41" s="38">
        <v>105.741469</v>
      </c>
      <c r="T41" s="42">
        <v>2461.731829</v>
      </c>
      <c r="U41" s="21" t="s">
        <v>18</v>
      </c>
      <c r="V41" s="32" t="s">
        <v>18</v>
      </c>
    </row>
    <row r="42" spans="1:22" ht="15">
      <c r="A42" s="36" t="s">
        <v>9</v>
      </c>
      <c r="B42" s="37" t="s">
        <v>27</v>
      </c>
      <c r="C42" s="37" t="s">
        <v>159</v>
      </c>
      <c r="D42" s="37" t="s">
        <v>105</v>
      </c>
      <c r="E42" s="37" t="s">
        <v>110</v>
      </c>
      <c r="F42" s="37" t="s">
        <v>43</v>
      </c>
      <c r="G42" s="37" t="s">
        <v>43</v>
      </c>
      <c r="H42" s="40" t="s">
        <v>107</v>
      </c>
      <c r="I42" s="41">
        <v>0</v>
      </c>
      <c r="J42" s="38">
        <v>0</v>
      </c>
      <c r="K42" s="39">
        <v>0</v>
      </c>
      <c r="L42" s="38">
        <v>0</v>
      </c>
      <c r="M42" s="38">
        <v>0</v>
      </c>
      <c r="N42" s="42">
        <v>0</v>
      </c>
      <c r="O42" s="41">
        <v>84.72528</v>
      </c>
      <c r="P42" s="38">
        <v>9.154705</v>
      </c>
      <c r="Q42" s="39">
        <v>93.879985</v>
      </c>
      <c r="R42" s="38">
        <v>283.434619</v>
      </c>
      <c r="S42" s="38">
        <v>42.66899</v>
      </c>
      <c r="T42" s="42">
        <v>326.103609</v>
      </c>
      <c r="U42" s="21" t="s">
        <v>18</v>
      </c>
      <c r="V42" s="32" t="s">
        <v>18</v>
      </c>
    </row>
    <row r="43" spans="1:22" ht="15">
      <c r="A43" s="36" t="s">
        <v>9</v>
      </c>
      <c r="B43" s="37" t="s">
        <v>27</v>
      </c>
      <c r="C43" s="37" t="s">
        <v>159</v>
      </c>
      <c r="D43" s="37" t="s">
        <v>105</v>
      </c>
      <c r="E43" s="37" t="s">
        <v>183</v>
      </c>
      <c r="F43" s="37" t="s">
        <v>43</v>
      </c>
      <c r="G43" s="37" t="s">
        <v>43</v>
      </c>
      <c r="H43" s="40" t="s">
        <v>107</v>
      </c>
      <c r="I43" s="41">
        <v>0</v>
      </c>
      <c r="J43" s="38">
        <v>0</v>
      </c>
      <c r="K43" s="39">
        <v>0</v>
      </c>
      <c r="L43" s="38">
        <v>0</v>
      </c>
      <c r="M43" s="38">
        <v>0</v>
      </c>
      <c r="N43" s="42">
        <v>0</v>
      </c>
      <c r="O43" s="41">
        <v>115.67712</v>
      </c>
      <c r="P43" s="38">
        <v>4.245438</v>
      </c>
      <c r="Q43" s="39">
        <v>119.922558</v>
      </c>
      <c r="R43" s="38">
        <v>142.93212</v>
      </c>
      <c r="S43" s="38">
        <v>5.243384</v>
      </c>
      <c r="T43" s="42">
        <v>148.175504</v>
      </c>
      <c r="U43" s="21" t="s">
        <v>18</v>
      </c>
      <c r="V43" s="32" t="s">
        <v>18</v>
      </c>
    </row>
    <row r="44" spans="1:22" ht="15">
      <c r="A44" s="36" t="s">
        <v>9</v>
      </c>
      <c r="B44" s="37" t="s">
        <v>27</v>
      </c>
      <c r="C44" s="37" t="s">
        <v>159</v>
      </c>
      <c r="D44" s="37" t="s">
        <v>111</v>
      </c>
      <c r="E44" s="46" t="s">
        <v>198</v>
      </c>
      <c r="F44" s="37" t="s">
        <v>43</v>
      </c>
      <c r="G44" s="37" t="s">
        <v>43</v>
      </c>
      <c r="H44" s="40" t="s">
        <v>112</v>
      </c>
      <c r="I44" s="41">
        <v>0</v>
      </c>
      <c r="J44" s="38">
        <v>0</v>
      </c>
      <c r="K44" s="39">
        <v>0</v>
      </c>
      <c r="L44" s="38">
        <v>0</v>
      </c>
      <c r="M44" s="38">
        <v>0</v>
      </c>
      <c r="N44" s="42">
        <v>0</v>
      </c>
      <c r="O44" s="41">
        <v>0</v>
      </c>
      <c r="P44" s="38">
        <v>24.871819</v>
      </c>
      <c r="Q44" s="39">
        <v>24.871819</v>
      </c>
      <c r="R44" s="38">
        <v>0</v>
      </c>
      <c r="S44" s="38">
        <v>315.907473</v>
      </c>
      <c r="T44" s="42">
        <v>315.907473</v>
      </c>
      <c r="U44" s="21" t="s">
        <v>18</v>
      </c>
      <c r="V44" s="32" t="s">
        <v>18</v>
      </c>
    </row>
    <row r="45" spans="1:22" ht="15">
      <c r="A45" s="36" t="s">
        <v>9</v>
      </c>
      <c r="B45" s="37" t="s">
        <v>27</v>
      </c>
      <c r="C45" s="37" t="s">
        <v>159</v>
      </c>
      <c r="D45" s="37" t="s">
        <v>113</v>
      </c>
      <c r="E45" s="37" t="s">
        <v>115</v>
      </c>
      <c r="F45" s="37" t="s">
        <v>85</v>
      </c>
      <c r="G45" s="37" t="s">
        <v>86</v>
      </c>
      <c r="H45" s="40" t="s">
        <v>116</v>
      </c>
      <c r="I45" s="41">
        <v>299.4971</v>
      </c>
      <c r="J45" s="38">
        <v>539.4738</v>
      </c>
      <c r="K45" s="39">
        <v>838.9709</v>
      </c>
      <c r="L45" s="38">
        <v>299.4971</v>
      </c>
      <c r="M45" s="38">
        <v>3152.1466</v>
      </c>
      <c r="N45" s="42">
        <v>3451.6437</v>
      </c>
      <c r="O45" s="41">
        <v>0</v>
      </c>
      <c r="P45" s="38">
        <v>783.9718</v>
      </c>
      <c r="Q45" s="39">
        <v>783.9718</v>
      </c>
      <c r="R45" s="38">
        <v>0</v>
      </c>
      <c r="S45" s="38">
        <v>3376.3854</v>
      </c>
      <c r="T45" s="42">
        <v>3376.3854</v>
      </c>
      <c r="U45" s="22">
        <f>+((K45/Q45)-1)*100</f>
        <v>7.015443667744181</v>
      </c>
      <c r="V45" s="33">
        <f>+((N45/T45)-1)*100</f>
        <v>2.2289605919987743</v>
      </c>
    </row>
    <row r="46" spans="1:22" ht="15">
      <c r="A46" s="36" t="s">
        <v>9</v>
      </c>
      <c r="B46" s="37" t="s">
        <v>27</v>
      </c>
      <c r="C46" s="37" t="s">
        <v>159</v>
      </c>
      <c r="D46" s="37" t="s">
        <v>113</v>
      </c>
      <c r="E46" s="46" t="s">
        <v>199</v>
      </c>
      <c r="F46" s="37" t="s">
        <v>85</v>
      </c>
      <c r="G46" s="37" t="s">
        <v>114</v>
      </c>
      <c r="H46" s="40" t="s">
        <v>114</v>
      </c>
      <c r="I46" s="41">
        <v>854.766</v>
      </c>
      <c r="J46" s="38">
        <v>169.6758</v>
      </c>
      <c r="K46" s="39">
        <v>1024.4418</v>
      </c>
      <c r="L46" s="38">
        <v>2773.0658</v>
      </c>
      <c r="M46" s="38">
        <v>528.808</v>
      </c>
      <c r="N46" s="42">
        <v>3301.8738</v>
      </c>
      <c r="O46" s="41">
        <v>624.171508</v>
      </c>
      <c r="P46" s="38">
        <v>83.607048</v>
      </c>
      <c r="Q46" s="39">
        <v>707.778556</v>
      </c>
      <c r="R46" s="38">
        <v>624.171508</v>
      </c>
      <c r="S46" s="38">
        <v>83.607048</v>
      </c>
      <c r="T46" s="42">
        <v>707.778556</v>
      </c>
      <c r="U46" s="22">
        <f>+((K46/Q46)-1)*100</f>
        <v>44.74044053971029</v>
      </c>
      <c r="V46" s="32" t="s">
        <v>18</v>
      </c>
    </row>
    <row r="47" spans="1:22" ht="15">
      <c r="A47" s="36" t="s">
        <v>9</v>
      </c>
      <c r="B47" s="37" t="s">
        <v>27</v>
      </c>
      <c r="C47" s="37" t="s">
        <v>159</v>
      </c>
      <c r="D47" s="37" t="s">
        <v>113</v>
      </c>
      <c r="E47" s="37" t="s">
        <v>178</v>
      </c>
      <c r="F47" s="37" t="s">
        <v>85</v>
      </c>
      <c r="G47" s="37" t="s">
        <v>86</v>
      </c>
      <c r="H47" s="40" t="s">
        <v>116</v>
      </c>
      <c r="I47" s="41">
        <v>9.3776</v>
      </c>
      <c r="J47" s="38">
        <v>16.5534</v>
      </c>
      <c r="K47" s="39">
        <v>25.931</v>
      </c>
      <c r="L47" s="38">
        <v>9.3776</v>
      </c>
      <c r="M47" s="38">
        <v>87.6865</v>
      </c>
      <c r="N47" s="42">
        <v>97.0641</v>
      </c>
      <c r="O47" s="41">
        <v>0</v>
      </c>
      <c r="P47" s="38">
        <v>0</v>
      </c>
      <c r="Q47" s="39">
        <v>0</v>
      </c>
      <c r="R47" s="38">
        <v>0</v>
      </c>
      <c r="S47" s="38">
        <v>0</v>
      </c>
      <c r="T47" s="42">
        <v>0</v>
      </c>
      <c r="U47" s="21" t="s">
        <v>18</v>
      </c>
      <c r="V47" s="32" t="s">
        <v>18</v>
      </c>
    </row>
    <row r="48" spans="1:22" ht="15">
      <c r="A48" s="36" t="s">
        <v>9</v>
      </c>
      <c r="B48" s="37" t="s">
        <v>27</v>
      </c>
      <c r="C48" s="37" t="s">
        <v>159</v>
      </c>
      <c r="D48" s="37" t="s">
        <v>117</v>
      </c>
      <c r="E48" s="37" t="s">
        <v>118</v>
      </c>
      <c r="F48" s="37" t="s">
        <v>55</v>
      </c>
      <c r="G48" s="37" t="s">
        <v>119</v>
      </c>
      <c r="H48" s="40" t="s">
        <v>119</v>
      </c>
      <c r="I48" s="41">
        <v>872.326179</v>
      </c>
      <c r="J48" s="38">
        <v>6.023195</v>
      </c>
      <c r="K48" s="39">
        <v>878.349374</v>
      </c>
      <c r="L48" s="38">
        <v>3160.882921</v>
      </c>
      <c r="M48" s="38">
        <v>35.58096</v>
      </c>
      <c r="N48" s="42">
        <v>3196.46388</v>
      </c>
      <c r="O48" s="41">
        <v>844.662889</v>
      </c>
      <c r="P48" s="38">
        <v>23.99279</v>
      </c>
      <c r="Q48" s="39">
        <v>868.655678</v>
      </c>
      <c r="R48" s="38">
        <v>3529.998473</v>
      </c>
      <c r="S48" s="38">
        <v>102.378824</v>
      </c>
      <c r="T48" s="42">
        <v>3632.377297</v>
      </c>
      <c r="U48" s="22">
        <f>+((K48/Q48)-1)*100</f>
        <v>1.1159422824839949</v>
      </c>
      <c r="V48" s="33">
        <f>+((N48/T48)-1)*100</f>
        <v>-12.000774736699938</v>
      </c>
    </row>
    <row r="49" spans="1:22" ht="15">
      <c r="A49" s="36" t="s">
        <v>9</v>
      </c>
      <c r="B49" s="37" t="s">
        <v>27</v>
      </c>
      <c r="C49" s="37" t="s">
        <v>159</v>
      </c>
      <c r="D49" s="37" t="s">
        <v>120</v>
      </c>
      <c r="E49" s="37" t="s">
        <v>121</v>
      </c>
      <c r="F49" s="37" t="s">
        <v>85</v>
      </c>
      <c r="G49" s="37" t="s">
        <v>122</v>
      </c>
      <c r="H49" s="40" t="s">
        <v>122</v>
      </c>
      <c r="I49" s="41">
        <v>455.907996</v>
      </c>
      <c r="J49" s="38">
        <v>97.0103</v>
      </c>
      <c r="K49" s="39">
        <v>552.918296</v>
      </c>
      <c r="L49" s="38">
        <v>1157.412646</v>
      </c>
      <c r="M49" s="38">
        <v>261.881592</v>
      </c>
      <c r="N49" s="42">
        <v>1419.294238</v>
      </c>
      <c r="O49" s="41">
        <v>207.32192</v>
      </c>
      <c r="P49" s="38">
        <v>97.138558</v>
      </c>
      <c r="Q49" s="39">
        <v>304.460478</v>
      </c>
      <c r="R49" s="38">
        <v>1275.868559</v>
      </c>
      <c r="S49" s="38">
        <v>421.825206</v>
      </c>
      <c r="T49" s="42">
        <v>1697.693765</v>
      </c>
      <c r="U49" s="22">
        <f>+((K49/Q49)-1)*100</f>
        <v>81.60593441622332</v>
      </c>
      <c r="V49" s="33">
        <f>+((N49/T49)-1)*100</f>
        <v>-16.398689371401442</v>
      </c>
    </row>
    <row r="50" spans="1:22" ht="15">
      <c r="A50" s="36" t="s">
        <v>9</v>
      </c>
      <c r="B50" s="37" t="s">
        <v>27</v>
      </c>
      <c r="C50" s="37" t="s">
        <v>159</v>
      </c>
      <c r="D50" s="37" t="s">
        <v>123</v>
      </c>
      <c r="E50" s="37" t="s">
        <v>124</v>
      </c>
      <c r="F50" s="37" t="s">
        <v>50</v>
      </c>
      <c r="G50" s="37" t="s">
        <v>51</v>
      </c>
      <c r="H50" s="40" t="s">
        <v>52</v>
      </c>
      <c r="I50" s="41">
        <v>78.032873</v>
      </c>
      <c r="J50" s="38">
        <v>29.731358</v>
      </c>
      <c r="K50" s="39">
        <v>107.764231</v>
      </c>
      <c r="L50" s="38">
        <v>250.405312</v>
      </c>
      <c r="M50" s="38">
        <v>102.473145</v>
      </c>
      <c r="N50" s="42">
        <v>352.878457</v>
      </c>
      <c r="O50" s="41">
        <v>46.698516</v>
      </c>
      <c r="P50" s="38">
        <v>33.362451</v>
      </c>
      <c r="Q50" s="39">
        <v>80.060967</v>
      </c>
      <c r="R50" s="38">
        <v>143.918772</v>
      </c>
      <c r="S50" s="38">
        <v>134.702925</v>
      </c>
      <c r="T50" s="42">
        <v>278.621697</v>
      </c>
      <c r="U50" s="22">
        <f>+((K50/Q50)-1)*100</f>
        <v>34.60270970746579</v>
      </c>
      <c r="V50" s="33">
        <f>+((N50/T50)-1)*100</f>
        <v>26.6514635434153</v>
      </c>
    </row>
    <row r="51" spans="1:22" ht="15">
      <c r="A51" s="36" t="s">
        <v>9</v>
      </c>
      <c r="B51" s="37" t="s">
        <v>27</v>
      </c>
      <c r="C51" s="37" t="s">
        <v>145</v>
      </c>
      <c r="D51" s="37" t="s">
        <v>153</v>
      </c>
      <c r="E51" s="37" t="s">
        <v>154</v>
      </c>
      <c r="F51" s="37" t="s">
        <v>50</v>
      </c>
      <c r="G51" s="37" t="s">
        <v>148</v>
      </c>
      <c r="H51" s="40" t="s">
        <v>149</v>
      </c>
      <c r="I51" s="41">
        <v>85.5</v>
      </c>
      <c r="J51" s="38">
        <v>2.36</v>
      </c>
      <c r="K51" s="39">
        <v>87.86</v>
      </c>
      <c r="L51" s="38">
        <v>129.85011</v>
      </c>
      <c r="M51" s="38">
        <v>3.4338</v>
      </c>
      <c r="N51" s="42">
        <v>133.28391</v>
      </c>
      <c r="O51" s="41">
        <v>84.8265</v>
      </c>
      <c r="P51" s="38">
        <v>5.093264</v>
      </c>
      <c r="Q51" s="39">
        <v>89.919764</v>
      </c>
      <c r="R51" s="38">
        <v>357.224</v>
      </c>
      <c r="S51" s="38">
        <v>18.752429</v>
      </c>
      <c r="T51" s="42">
        <v>375.976429</v>
      </c>
      <c r="U51" s="22">
        <f>+((K51/Q51)-1)*100</f>
        <v>-2.2906688233745864</v>
      </c>
      <c r="V51" s="33">
        <f>+((N51/T51)-1)*100</f>
        <v>-64.54992927229488</v>
      </c>
    </row>
    <row r="52" spans="1:22" ht="15">
      <c r="A52" s="36" t="s">
        <v>9</v>
      </c>
      <c r="B52" s="37" t="s">
        <v>27</v>
      </c>
      <c r="C52" s="37" t="s">
        <v>145</v>
      </c>
      <c r="D52" s="37" t="s">
        <v>191</v>
      </c>
      <c r="E52" s="37" t="s">
        <v>192</v>
      </c>
      <c r="F52" s="37" t="s">
        <v>50</v>
      </c>
      <c r="G52" s="37" t="s">
        <v>68</v>
      </c>
      <c r="H52" s="40" t="s">
        <v>152</v>
      </c>
      <c r="I52" s="41">
        <v>155.828257</v>
      </c>
      <c r="J52" s="38">
        <v>0</v>
      </c>
      <c r="K52" s="39">
        <v>155.828257</v>
      </c>
      <c r="L52" s="38">
        <v>155.828257</v>
      </c>
      <c r="M52" s="38">
        <v>0</v>
      </c>
      <c r="N52" s="42">
        <v>155.828257</v>
      </c>
      <c r="O52" s="41">
        <v>0</v>
      </c>
      <c r="P52" s="38">
        <v>0</v>
      </c>
      <c r="Q52" s="39">
        <v>0</v>
      </c>
      <c r="R52" s="38">
        <v>0</v>
      </c>
      <c r="S52" s="38">
        <v>0</v>
      </c>
      <c r="T52" s="42">
        <v>0</v>
      </c>
      <c r="U52" s="21" t="s">
        <v>18</v>
      </c>
      <c r="V52" s="32" t="s">
        <v>18</v>
      </c>
    </row>
    <row r="53" spans="1:22" ht="15">
      <c r="A53" s="36" t="s">
        <v>9</v>
      </c>
      <c r="B53" s="37" t="s">
        <v>27</v>
      </c>
      <c r="C53" s="37" t="s">
        <v>145</v>
      </c>
      <c r="D53" s="37" t="s">
        <v>155</v>
      </c>
      <c r="E53" s="37" t="s">
        <v>156</v>
      </c>
      <c r="F53" s="37" t="s">
        <v>50</v>
      </c>
      <c r="G53" s="37" t="s">
        <v>157</v>
      </c>
      <c r="H53" s="40" t="s">
        <v>158</v>
      </c>
      <c r="I53" s="41">
        <v>0</v>
      </c>
      <c r="J53" s="38">
        <v>0</v>
      </c>
      <c r="K53" s="39">
        <v>0</v>
      </c>
      <c r="L53" s="38">
        <v>0</v>
      </c>
      <c r="M53" s="38">
        <v>0</v>
      </c>
      <c r="N53" s="42">
        <v>0</v>
      </c>
      <c r="O53" s="41">
        <v>0</v>
      </c>
      <c r="P53" s="38">
        <v>2.51362</v>
      </c>
      <c r="Q53" s="39">
        <v>2.51362</v>
      </c>
      <c r="R53" s="38">
        <v>0</v>
      </c>
      <c r="S53" s="38">
        <v>8.2818</v>
      </c>
      <c r="T53" s="42">
        <v>8.2818</v>
      </c>
      <c r="U53" s="21" t="s">
        <v>18</v>
      </c>
      <c r="V53" s="32" t="s">
        <v>18</v>
      </c>
    </row>
    <row r="54" spans="1:22" ht="15">
      <c r="A54" s="36" t="s">
        <v>9</v>
      </c>
      <c r="B54" s="37" t="s">
        <v>27</v>
      </c>
      <c r="C54" s="37" t="s">
        <v>145</v>
      </c>
      <c r="D54" s="37" t="s">
        <v>179</v>
      </c>
      <c r="E54" s="37" t="s">
        <v>148</v>
      </c>
      <c r="F54" s="37" t="s">
        <v>50</v>
      </c>
      <c r="G54" s="37" t="s">
        <v>148</v>
      </c>
      <c r="H54" s="40" t="s">
        <v>180</v>
      </c>
      <c r="I54" s="41">
        <v>0</v>
      </c>
      <c r="J54" s="38">
        <v>0</v>
      </c>
      <c r="K54" s="39">
        <v>0</v>
      </c>
      <c r="L54" s="38">
        <v>151.131984</v>
      </c>
      <c r="M54" s="38">
        <v>0</v>
      </c>
      <c r="N54" s="42">
        <v>151.131984</v>
      </c>
      <c r="O54" s="41">
        <v>0</v>
      </c>
      <c r="P54" s="38">
        <v>0</v>
      </c>
      <c r="Q54" s="39">
        <v>0</v>
      </c>
      <c r="R54" s="38">
        <v>0</v>
      </c>
      <c r="S54" s="38">
        <v>0</v>
      </c>
      <c r="T54" s="42">
        <v>0</v>
      </c>
      <c r="U54" s="21" t="s">
        <v>18</v>
      </c>
      <c r="V54" s="32" t="s">
        <v>18</v>
      </c>
    </row>
    <row r="55" spans="1:22" ht="15">
      <c r="A55" s="36" t="s">
        <v>9</v>
      </c>
      <c r="B55" s="37" t="s">
        <v>27</v>
      </c>
      <c r="C55" s="37" t="s">
        <v>159</v>
      </c>
      <c r="D55" s="37" t="s">
        <v>125</v>
      </c>
      <c r="E55" s="37" t="s">
        <v>129</v>
      </c>
      <c r="F55" s="37" t="s">
        <v>43</v>
      </c>
      <c r="G55" s="37" t="s">
        <v>43</v>
      </c>
      <c r="H55" s="40" t="s">
        <v>107</v>
      </c>
      <c r="I55" s="41">
        <v>375.921194</v>
      </c>
      <c r="J55" s="38">
        <v>50.123987</v>
      </c>
      <c r="K55" s="39">
        <v>426.045181</v>
      </c>
      <c r="L55" s="38">
        <v>1358.295204</v>
      </c>
      <c r="M55" s="38">
        <v>228.339341</v>
      </c>
      <c r="N55" s="42">
        <v>1586.634545</v>
      </c>
      <c r="O55" s="41">
        <v>0</v>
      </c>
      <c r="P55" s="38">
        <v>86.013283</v>
      </c>
      <c r="Q55" s="39">
        <v>86.013283</v>
      </c>
      <c r="R55" s="38">
        <v>0</v>
      </c>
      <c r="S55" s="38">
        <v>386.522075</v>
      </c>
      <c r="T55" s="42">
        <v>386.522075</v>
      </c>
      <c r="U55" s="21" t="s">
        <v>18</v>
      </c>
      <c r="V55" s="32" t="s">
        <v>18</v>
      </c>
    </row>
    <row r="56" spans="1:22" ht="15">
      <c r="A56" s="36" t="s">
        <v>9</v>
      </c>
      <c r="B56" s="37" t="s">
        <v>27</v>
      </c>
      <c r="C56" s="37" t="s">
        <v>159</v>
      </c>
      <c r="D56" s="37" t="s">
        <v>125</v>
      </c>
      <c r="E56" s="37" t="s">
        <v>128</v>
      </c>
      <c r="F56" s="37" t="s">
        <v>126</v>
      </c>
      <c r="G56" s="37" t="s">
        <v>127</v>
      </c>
      <c r="H56" s="40" t="s">
        <v>128</v>
      </c>
      <c r="I56" s="41">
        <v>185.081771</v>
      </c>
      <c r="J56" s="38">
        <v>24.210919</v>
      </c>
      <c r="K56" s="39">
        <v>209.29269</v>
      </c>
      <c r="L56" s="38">
        <v>930.289814</v>
      </c>
      <c r="M56" s="38">
        <v>117.192811</v>
      </c>
      <c r="N56" s="42">
        <v>1047.482625</v>
      </c>
      <c r="O56" s="41">
        <v>253.277443</v>
      </c>
      <c r="P56" s="38">
        <v>21.56122</v>
      </c>
      <c r="Q56" s="39">
        <v>274.838663</v>
      </c>
      <c r="R56" s="38">
        <v>965.129295</v>
      </c>
      <c r="S56" s="38">
        <v>105.427472</v>
      </c>
      <c r="T56" s="42">
        <v>1070.556767</v>
      </c>
      <c r="U56" s="22">
        <f>+((K56/Q56)-1)*100</f>
        <v>-23.848890940063995</v>
      </c>
      <c r="V56" s="33">
        <f>+((N56/T56)-1)*100</f>
        <v>-2.1553403529137594</v>
      </c>
    </row>
    <row r="57" spans="1:22" ht="15">
      <c r="A57" s="36" t="s">
        <v>9</v>
      </c>
      <c r="B57" s="37" t="s">
        <v>27</v>
      </c>
      <c r="C57" s="37" t="s">
        <v>159</v>
      </c>
      <c r="D57" s="37" t="s">
        <v>130</v>
      </c>
      <c r="E57" s="37" t="s">
        <v>131</v>
      </c>
      <c r="F57" s="37" t="s">
        <v>20</v>
      </c>
      <c r="G57" s="37" t="s">
        <v>19</v>
      </c>
      <c r="H57" s="40" t="s">
        <v>60</v>
      </c>
      <c r="I57" s="41">
        <v>113.968202</v>
      </c>
      <c r="J57" s="38">
        <v>26.002013</v>
      </c>
      <c r="K57" s="39">
        <v>139.970215</v>
      </c>
      <c r="L57" s="38">
        <v>405.9894</v>
      </c>
      <c r="M57" s="38">
        <v>90.767957</v>
      </c>
      <c r="N57" s="42">
        <v>496.757357</v>
      </c>
      <c r="O57" s="41">
        <v>52.34333</v>
      </c>
      <c r="P57" s="38">
        <v>22.796725</v>
      </c>
      <c r="Q57" s="39">
        <v>75.140055</v>
      </c>
      <c r="R57" s="38">
        <v>234.763768</v>
      </c>
      <c r="S57" s="38">
        <v>93.495732</v>
      </c>
      <c r="T57" s="42">
        <v>328.2595</v>
      </c>
      <c r="U57" s="22">
        <f>+((K57/Q57)-1)*100</f>
        <v>86.2790957499299</v>
      </c>
      <c r="V57" s="33">
        <f>+((N57/T57)-1)*100</f>
        <v>51.33068715452256</v>
      </c>
    </row>
    <row r="58" spans="1:22" ht="15">
      <c r="A58" s="36" t="s">
        <v>9</v>
      </c>
      <c r="B58" s="37" t="s">
        <v>27</v>
      </c>
      <c r="C58" s="37" t="s">
        <v>159</v>
      </c>
      <c r="D58" s="37" t="s">
        <v>132</v>
      </c>
      <c r="E58" s="37" t="s">
        <v>133</v>
      </c>
      <c r="F58" s="37" t="s">
        <v>85</v>
      </c>
      <c r="G58" s="37" t="s">
        <v>89</v>
      </c>
      <c r="H58" s="40" t="s">
        <v>90</v>
      </c>
      <c r="I58" s="41">
        <v>1301.095357</v>
      </c>
      <c r="J58" s="38">
        <v>125.08516</v>
      </c>
      <c r="K58" s="39">
        <v>1426.180517</v>
      </c>
      <c r="L58" s="38">
        <v>4978.347558</v>
      </c>
      <c r="M58" s="38">
        <v>512.91804</v>
      </c>
      <c r="N58" s="42">
        <v>5491.265598</v>
      </c>
      <c r="O58" s="41">
        <v>1680.90565</v>
      </c>
      <c r="P58" s="38">
        <v>163.981965</v>
      </c>
      <c r="Q58" s="39">
        <v>1844.887615</v>
      </c>
      <c r="R58" s="38">
        <v>7044.851375</v>
      </c>
      <c r="S58" s="38">
        <v>570.590797</v>
      </c>
      <c r="T58" s="42">
        <v>7615.442172</v>
      </c>
      <c r="U58" s="22">
        <f>+((K58/Q58)-1)*100</f>
        <v>-22.695534112521</v>
      </c>
      <c r="V58" s="33">
        <f>+((N58/T58)-1)*100</f>
        <v>-27.893016925662508</v>
      </c>
    </row>
    <row r="59" spans="1:22" ht="15">
      <c r="A59" s="36" t="s">
        <v>9</v>
      </c>
      <c r="B59" s="37" t="s">
        <v>27</v>
      </c>
      <c r="C59" s="37" t="s">
        <v>145</v>
      </c>
      <c r="D59" s="37" t="s">
        <v>163</v>
      </c>
      <c r="E59" s="37" t="s">
        <v>174</v>
      </c>
      <c r="F59" s="37" t="s">
        <v>50</v>
      </c>
      <c r="G59" s="37" t="s">
        <v>93</v>
      </c>
      <c r="H59" s="40" t="s">
        <v>174</v>
      </c>
      <c r="I59" s="41">
        <v>0</v>
      </c>
      <c r="J59" s="38">
        <v>0</v>
      </c>
      <c r="K59" s="39">
        <v>0</v>
      </c>
      <c r="L59" s="38">
        <v>0</v>
      </c>
      <c r="M59" s="38">
        <v>3.81078</v>
      </c>
      <c r="N59" s="42">
        <v>3.81078</v>
      </c>
      <c r="O59" s="41">
        <v>0</v>
      </c>
      <c r="P59" s="38">
        <v>0</v>
      </c>
      <c r="Q59" s="39">
        <v>0</v>
      </c>
      <c r="R59" s="38">
        <v>0</v>
      </c>
      <c r="S59" s="38">
        <v>0</v>
      </c>
      <c r="T59" s="42">
        <v>0</v>
      </c>
      <c r="U59" s="21" t="s">
        <v>18</v>
      </c>
      <c r="V59" s="32" t="s">
        <v>18</v>
      </c>
    </row>
    <row r="60" spans="1:22" ht="15">
      <c r="A60" s="36" t="s">
        <v>9</v>
      </c>
      <c r="B60" s="37" t="s">
        <v>27</v>
      </c>
      <c r="C60" s="37" t="s">
        <v>159</v>
      </c>
      <c r="D60" s="37" t="s">
        <v>134</v>
      </c>
      <c r="E60" s="37" t="s">
        <v>135</v>
      </c>
      <c r="F60" s="37" t="s">
        <v>43</v>
      </c>
      <c r="G60" s="37" t="s">
        <v>43</v>
      </c>
      <c r="H60" s="40" t="s">
        <v>136</v>
      </c>
      <c r="I60" s="41">
        <v>1057.6112</v>
      </c>
      <c r="J60" s="38">
        <v>131.3574</v>
      </c>
      <c r="K60" s="39">
        <v>1188.9686</v>
      </c>
      <c r="L60" s="38">
        <v>1057.6112</v>
      </c>
      <c r="M60" s="38">
        <v>131.3574</v>
      </c>
      <c r="N60" s="42">
        <v>1188.9686</v>
      </c>
      <c r="O60" s="41">
        <v>1056.3444</v>
      </c>
      <c r="P60" s="38">
        <v>138.5328</v>
      </c>
      <c r="Q60" s="39">
        <v>1194.8772</v>
      </c>
      <c r="R60" s="38">
        <v>4328.9714</v>
      </c>
      <c r="S60" s="38">
        <v>775.4711</v>
      </c>
      <c r="T60" s="42">
        <v>5104.4425</v>
      </c>
      <c r="U60" s="22">
        <f>+((K60/Q60)-1)*100</f>
        <v>-0.49449432962650475</v>
      </c>
      <c r="V60" s="33">
        <f>+((N60/T60)-1)*100</f>
        <v>-76.70718006912607</v>
      </c>
    </row>
    <row r="61" spans="1:22" ht="15">
      <c r="A61" s="36" t="s">
        <v>9</v>
      </c>
      <c r="B61" s="37" t="s">
        <v>27</v>
      </c>
      <c r="C61" s="37" t="s">
        <v>159</v>
      </c>
      <c r="D61" s="37" t="s">
        <v>137</v>
      </c>
      <c r="E61" s="37" t="s">
        <v>118</v>
      </c>
      <c r="F61" s="37" t="s">
        <v>20</v>
      </c>
      <c r="G61" s="37" t="s">
        <v>19</v>
      </c>
      <c r="H61" s="40" t="s">
        <v>19</v>
      </c>
      <c r="I61" s="41">
        <v>1194.97822</v>
      </c>
      <c r="J61" s="38">
        <v>76.910173</v>
      </c>
      <c r="K61" s="39">
        <v>1271.888392</v>
      </c>
      <c r="L61" s="38">
        <v>4213.898366</v>
      </c>
      <c r="M61" s="38">
        <v>352.537703</v>
      </c>
      <c r="N61" s="42">
        <v>4566.436069</v>
      </c>
      <c r="O61" s="41">
        <v>734.701944</v>
      </c>
      <c r="P61" s="38">
        <v>67.925763</v>
      </c>
      <c r="Q61" s="39">
        <v>802.627707</v>
      </c>
      <c r="R61" s="38">
        <v>3041.796618</v>
      </c>
      <c r="S61" s="38">
        <v>312.486467</v>
      </c>
      <c r="T61" s="42">
        <v>3354.283084</v>
      </c>
      <c r="U61" s="22">
        <f>+((K61/Q61)-1)*100</f>
        <v>58.46554771376713</v>
      </c>
      <c r="V61" s="33">
        <f>+((N61/T61)-1)*100</f>
        <v>36.13746826503687</v>
      </c>
    </row>
    <row r="62" spans="1:22" ht="15">
      <c r="A62" s="36" t="s">
        <v>9</v>
      </c>
      <c r="B62" s="37" t="s">
        <v>27</v>
      </c>
      <c r="C62" s="37" t="s">
        <v>159</v>
      </c>
      <c r="D62" s="37" t="s">
        <v>137</v>
      </c>
      <c r="E62" s="37" t="s">
        <v>141</v>
      </c>
      <c r="F62" s="37" t="s">
        <v>43</v>
      </c>
      <c r="G62" s="37" t="s">
        <v>43</v>
      </c>
      <c r="H62" s="40" t="s">
        <v>142</v>
      </c>
      <c r="I62" s="41">
        <v>0</v>
      </c>
      <c r="J62" s="38">
        <v>0</v>
      </c>
      <c r="K62" s="39">
        <v>0</v>
      </c>
      <c r="L62" s="38">
        <v>3677.293357</v>
      </c>
      <c r="M62" s="38">
        <v>526.751425</v>
      </c>
      <c r="N62" s="42">
        <v>4204.044782</v>
      </c>
      <c r="O62" s="41">
        <v>2383.571759</v>
      </c>
      <c r="P62" s="38">
        <v>330.744796</v>
      </c>
      <c r="Q62" s="39">
        <v>2714.316555</v>
      </c>
      <c r="R62" s="38">
        <v>9834.712106</v>
      </c>
      <c r="S62" s="38">
        <v>1283.838294</v>
      </c>
      <c r="T62" s="42">
        <v>11118.5504</v>
      </c>
      <c r="U62" s="21" t="s">
        <v>18</v>
      </c>
      <c r="V62" s="33">
        <f>+((N62/T62)-1)*100</f>
        <v>-62.18891284604871</v>
      </c>
    </row>
    <row r="63" spans="1:22" ht="15">
      <c r="A63" s="36" t="s">
        <v>9</v>
      </c>
      <c r="B63" s="37" t="s">
        <v>27</v>
      </c>
      <c r="C63" s="37" t="s">
        <v>159</v>
      </c>
      <c r="D63" s="37" t="s">
        <v>137</v>
      </c>
      <c r="E63" s="37" t="s">
        <v>138</v>
      </c>
      <c r="F63" s="37" t="s">
        <v>20</v>
      </c>
      <c r="G63" s="37" t="s">
        <v>19</v>
      </c>
      <c r="H63" s="40" t="s">
        <v>139</v>
      </c>
      <c r="I63" s="41">
        <v>308.59741</v>
      </c>
      <c r="J63" s="38">
        <v>35.618641</v>
      </c>
      <c r="K63" s="39">
        <v>344.216051</v>
      </c>
      <c r="L63" s="38">
        <v>1504.750895</v>
      </c>
      <c r="M63" s="38">
        <v>142.2934</v>
      </c>
      <c r="N63" s="42">
        <v>1647.044294</v>
      </c>
      <c r="O63" s="41">
        <v>434.402547</v>
      </c>
      <c r="P63" s="38">
        <v>33.7099</v>
      </c>
      <c r="Q63" s="39">
        <v>468.112447</v>
      </c>
      <c r="R63" s="38">
        <v>1543.185105</v>
      </c>
      <c r="S63" s="38">
        <v>165.776803</v>
      </c>
      <c r="T63" s="42">
        <v>1708.961908</v>
      </c>
      <c r="U63" s="22">
        <f>+((K63/Q63)-1)*100</f>
        <v>-26.46722957144525</v>
      </c>
      <c r="V63" s="33">
        <f>+((N63/T63)-1)*100</f>
        <v>-3.623112587246735</v>
      </c>
    </row>
    <row r="64" spans="1:22" ht="15">
      <c r="A64" s="36" t="s">
        <v>9</v>
      </c>
      <c r="B64" s="37" t="s">
        <v>27</v>
      </c>
      <c r="C64" s="37" t="s">
        <v>159</v>
      </c>
      <c r="D64" s="37" t="s">
        <v>137</v>
      </c>
      <c r="E64" s="37" t="s">
        <v>144</v>
      </c>
      <c r="F64" s="37" t="s">
        <v>20</v>
      </c>
      <c r="G64" s="37" t="s">
        <v>19</v>
      </c>
      <c r="H64" s="40" t="s">
        <v>60</v>
      </c>
      <c r="I64" s="41">
        <v>322.950808</v>
      </c>
      <c r="J64" s="38">
        <v>14.086083</v>
      </c>
      <c r="K64" s="39">
        <v>337.036891</v>
      </c>
      <c r="L64" s="38">
        <v>824.95725</v>
      </c>
      <c r="M64" s="38">
        <v>60.231002</v>
      </c>
      <c r="N64" s="42">
        <v>885.188252</v>
      </c>
      <c r="O64" s="41">
        <v>140.776028</v>
      </c>
      <c r="P64" s="38">
        <v>28.780033</v>
      </c>
      <c r="Q64" s="39">
        <v>169.556061</v>
      </c>
      <c r="R64" s="38">
        <v>554.31995</v>
      </c>
      <c r="S64" s="38">
        <v>146.332575</v>
      </c>
      <c r="T64" s="42">
        <v>700.652526</v>
      </c>
      <c r="U64" s="22">
        <f>+((K64/Q64)-1)*100</f>
        <v>98.77607972975973</v>
      </c>
      <c r="V64" s="33">
        <f>+((N64/T64)-1)*100</f>
        <v>26.337695098811366</v>
      </c>
    </row>
    <row r="65" spans="1:22" ht="15">
      <c r="A65" s="36" t="s">
        <v>9</v>
      </c>
      <c r="B65" s="37" t="s">
        <v>27</v>
      </c>
      <c r="C65" s="37" t="s">
        <v>159</v>
      </c>
      <c r="D65" s="37" t="s">
        <v>137</v>
      </c>
      <c r="E65" s="37" t="s">
        <v>140</v>
      </c>
      <c r="F65" s="37" t="s">
        <v>20</v>
      </c>
      <c r="G65" s="37" t="s">
        <v>19</v>
      </c>
      <c r="H65" s="40" t="s">
        <v>19</v>
      </c>
      <c r="I65" s="41">
        <v>57.157569</v>
      </c>
      <c r="J65" s="38">
        <v>6.952304</v>
      </c>
      <c r="K65" s="39">
        <v>64.109873</v>
      </c>
      <c r="L65" s="38">
        <v>305.981837</v>
      </c>
      <c r="M65" s="38">
        <v>33.273162</v>
      </c>
      <c r="N65" s="42">
        <v>339.255</v>
      </c>
      <c r="O65" s="41">
        <v>37.677593</v>
      </c>
      <c r="P65" s="38">
        <v>2.660035</v>
      </c>
      <c r="Q65" s="39">
        <v>40.337629</v>
      </c>
      <c r="R65" s="38">
        <v>290.927805</v>
      </c>
      <c r="S65" s="38">
        <v>24.603051</v>
      </c>
      <c r="T65" s="42">
        <v>315.530856</v>
      </c>
      <c r="U65" s="22">
        <f>+((K65/Q65)-1)*100</f>
        <v>58.93317130761453</v>
      </c>
      <c r="V65" s="33">
        <f>+((N65/T65)-1)*100</f>
        <v>7.518803168968025</v>
      </c>
    </row>
    <row r="66" spans="1:22" ht="15">
      <c r="A66" s="36" t="s">
        <v>9</v>
      </c>
      <c r="B66" s="37" t="s">
        <v>27</v>
      </c>
      <c r="C66" s="37" t="s">
        <v>159</v>
      </c>
      <c r="D66" s="37" t="s">
        <v>137</v>
      </c>
      <c r="E66" s="37" t="s">
        <v>143</v>
      </c>
      <c r="F66" s="37" t="s">
        <v>20</v>
      </c>
      <c r="G66" s="37" t="s">
        <v>19</v>
      </c>
      <c r="H66" s="40" t="s">
        <v>139</v>
      </c>
      <c r="I66" s="41">
        <v>113.46736</v>
      </c>
      <c r="J66" s="38">
        <v>7.758369</v>
      </c>
      <c r="K66" s="39">
        <v>121.225729</v>
      </c>
      <c r="L66" s="38">
        <v>313.78172</v>
      </c>
      <c r="M66" s="38">
        <v>23.22225</v>
      </c>
      <c r="N66" s="42">
        <v>337.00397</v>
      </c>
      <c r="O66" s="41">
        <v>120.8343</v>
      </c>
      <c r="P66" s="38">
        <v>9.295708</v>
      </c>
      <c r="Q66" s="39">
        <v>130.130008</v>
      </c>
      <c r="R66" s="38">
        <v>322.161</v>
      </c>
      <c r="S66" s="38">
        <v>25.802118</v>
      </c>
      <c r="T66" s="42">
        <v>347.963118</v>
      </c>
      <c r="U66" s="22">
        <f>+((K66/Q66)-1)*100</f>
        <v>-6.842602361170991</v>
      </c>
      <c r="V66" s="33">
        <f>+((N66/T66)-1)*100</f>
        <v>-3.14951425397908</v>
      </c>
    </row>
    <row r="67" spans="1:22" ht="15">
      <c r="A67" s="36" t="s">
        <v>9</v>
      </c>
      <c r="B67" s="37" t="s">
        <v>27</v>
      </c>
      <c r="C67" s="37" t="s">
        <v>159</v>
      </c>
      <c r="D67" s="37" t="s">
        <v>137</v>
      </c>
      <c r="E67" s="37" t="s">
        <v>184</v>
      </c>
      <c r="F67" s="37" t="s">
        <v>20</v>
      </c>
      <c r="G67" s="37" t="s">
        <v>19</v>
      </c>
      <c r="H67" s="40" t="s">
        <v>139</v>
      </c>
      <c r="I67" s="41">
        <v>0</v>
      </c>
      <c r="J67" s="38">
        <v>0</v>
      </c>
      <c r="K67" s="39">
        <v>0</v>
      </c>
      <c r="L67" s="38">
        <v>29.1015</v>
      </c>
      <c r="M67" s="38">
        <v>2.147175</v>
      </c>
      <c r="N67" s="42">
        <v>31.248675</v>
      </c>
      <c r="O67" s="41">
        <v>0</v>
      </c>
      <c r="P67" s="38">
        <v>0</v>
      </c>
      <c r="Q67" s="39">
        <v>0</v>
      </c>
      <c r="R67" s="38">
        <v>0</v>
      </c>
      <c r="S67" s="38">
        <v>0</v>
      </c>
      <c r="T67" s="42">
        <v>0</v>
      </c>
      <c r="U67" s="21" t="s">
        <v>18</v>
      </c>
      <c r="V67" s="32" t="s">
        <v>18</v>
      </c>
    </row>
    <row r="68" spans="1:22" ht="15">
      <c r="A68" s="36" t="s">
        <v>9</v>
      </c>
      <c r="B68" s="37" t="s">
        <v>27</v>
      </c>
      <c r="C68" s="37" t="s">
        <v>159</v>
      </c>
      <c r="D68" s="37" t="s">
        <v>137</v>
      </c>
      <c r="E68" s="37" t="s">
        <v>182</v>
      </c>
      <c r="F68" s="37" t="s">
        <v>20</v>
      </c>
      <c r="G68" s="37" t="s">
        <v>19</v>
      </c>
      <c r="H68" s="40" t="s">
        <v>139</v>
      </c>
      <c r="I68" s="41">
        <v>0</v>
      </c>
      <c r="J68" s="38">
        <v>2.492262</v>
      </c>
      <c r="K68" s="39">
        <v>2.492262</v>
      </c>
      <c r="L68" s="38">
        <v>0</v>
      </c>
      <c r="M68" s="38">
        <v>7.235451</v>
      </c>
      <c r="N68" s="42">
        <v>7.235451</v>
      </c>
      <c r="O68" s="41">
        <v>0.212995</v>
      </c>
      <c r="P68" s="38">
        <v>0.113994</v>
      </c>
      <c r="Q68" s="39">
        <v>0.326989</v>
      </c>
      <c r="R68" s="38">
        <v>0.422995</v>
      </c>
      <c r="S68" s="38">
        <v>0.465035</v>
      </c>
      <c r="T68" s="42">
        <v>0.88803</v>
      </c>
      <c r="U68" s="21" t="s">
        <v>18</v>
      </c>
      <c r="V68" s="32" t="s">
        <v>18</v>
      </c>
    </row>
    <row r="69" spans="1:22" ht="15">
      <c r="A69" s="36" t="s">
        <v>9</v>
      </c>
      <c r="B69" s="37" t="s">
        <v>27</v>
      </c>
      <c r="C69" s="37" t="s">
        <v>159</v>
      </c>
      <c r="D69" s="37" t="s">
        <v>137</v>
      </c>
      <c r="E69" s="37" t="s">
        <v>181</v>
      </c>
      <c r="F69" s="37" t="s">
        <v>20</v>
      </c>
      <c r="G69" s="37" t="s">
        <v>19</v>
      </c>
      <c r="H69" s="40" t="s">
        <v>19</v>
      </c>
      <c r="I69" s="41">
        <v>0</v>
      </c>
      <c r="J69" s="38">
        <v>0</v>
      </c>
      <c r="K69" s="39">
        <v>0</v>
      </c>
      <c r="L69" s="38">
        <v>0</v>
      </c>
      <c r="M69" s="38">
        <v>0</v>
      </c>
      <c r="N69" s="42">
        <v>0</v>
      </c>
      <c r="O69" s="41">
        <v>0</v>
      </c>
      <c r="P69" s="38">
        <v>0</v>
      </c>
      <c r="Q69" s="39">
        <v>0</v>
      </c>
      <c r="R69" s="38">
        <v>4.928</v>
      </c>
      <c r="S69" s="38">
        <v>0.32627</v>
      </c>
      <c r="T69" s="42">
        <v>5.25427</v>
      </c>
      <c r="U69" s="21" t="s">
        <v>18</v>
      </c>
      <c r="V69" s="32" t="s">
        <v>18</v>
      </c>
    </row>
    <row r="70" spans="1:22" ht="15.75">
      <c r="A70" s="15"/>
      <c r="B70" s="8"/>
      <c r="C70" s="8"/>
      <c r="D70" s="8"/>
      <c r="E70" s="8"/>
      <c r="F70" s="8"/>
      <c r="G70" s="8"/>
      <c r="H70" s="13"/>
      <c r="I70" s="17"/>
      <c r="J70" s="10"/>
      <c r="K70" s="11"/>
      <c r="L70" s="10"/>
      <c r="M70" s="10"/>
      <c r="N70" s="18"/>
      <c r="O70" s="17"/>
      <c r="P70" s="10"/>
      <c r="Q70" s="11"/>
      <c r="R70" s="10"/>
      <c r="S70" s="10"/>
      <c r="T70" s="18"/>
      <c r="U70" s="23"/>
      <c r="V70" s="34"/>
    </row>
    <row r="71" spans="1:22" s="5" customFormat="1" ht="20.25" customHeight="1">
      <c r="A71" s="52" t="s">
        <v>9</v>
      </c>
      <c r="B71" s="53"/>
      <c r="C71" s="53"/>
      <c r="D71" s="53"/>
      <c r="E71" s="53"/>
      <c r="F71" s="53"/>
      <c r="G71" s="53"/>
      <c r="H71" s="54"/>
      <c r="I71" s="19">
        <f aca="true" t="shared" si="0" ref="I71:T71">SUM(I6:I69)</f>
        <v>15949.339602</v>
      </c>
      <c r="J71" s="12">
        <f t="shared" si="0"/>
        <v>2595.5612770000007</v>
      </c>
      <c r="K71" s="12">
        <f t="shared" si="0"/>
        <v>18544.900878</v>
      </c>
      <c r="L71" s="12">
        <f t="shared" si="0"/>
        <v>56854.506983</v>
      </c>
      <c r="M71" s="12">
        <f t="shared" si="0"/>
        <v>12645.887610000003</v>
      </c>
      <c r="N71" s="20">
        <f t="shared" si="0"/>
        <v>69500.39459200003</v>
      </c>
      <c r="O71" s="19">
        <f t="shared" si="0"/>
        <v>19196.519912000003</v>
      </c>
      <c r="P71" s="12">
        <f t="shared" si="0"/>
        <v>3938.2363089999994</v>
      </c>
      <c r="Q71" s="12">
        <f t="shared" si="0"/>
        <v>23134.75622</v>
      </c>
      <c r="R71" s="12">
        <f t="shared" si="0"/>
        <v>75746.22523499999</v>
      </c>
      <c r="S71" s="12">
        <f t="shared" si="0"/>
        <v>15570.235592</v>
      </c>
      <c r="T71" s="20">
        <f t="shared" si="0"/>
        <v>91316.46082800001</v>
      </c>
      <c r="U71" s="24">
        <f>+((K71/Q71)-1)*100</f>
        <v>-19.839652937566154</v>
      </c>
      <c r="V71" s="35">
        <f>+((N71/T71)-1)*100</f>
        <v>-23.89061735221193</v>
      </c>
    </row>
    <row r="72" spans="9:20" ht="1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">
      <c r="A73" s="44" t="s">
        <v>21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5">
      <c r="A74" s="44" t="s">
        <v>22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5">
      <c r="A75" s="44" t="s">
        <v>23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5">
      <c r="A76" s="44" t="s">
        <v>24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5">
      <c r="A77" s="44" t="s">
        <v>25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44" t="s">
        <v>26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ht="12.75">
      <c r="A79" s="6" t="s">
        <v>17</v>
      </c>
    </row>
    <row r="80" ht="12.75">
      <c r="A80" s="47" t="s">
        <v>185</v>
      </c>
    </row>
    <row r="81" ht="12.75">
      <c r="A81" s="7" t="s">
        <v>176</v>
      </c>
    </row>
    <row r="82" spans="9:22" ht="1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</sheetData>
  <sheetProtection/>
  <mergeCells count="3">
    <mergeCell ref="I3:N3"/>
    <mergeCell ref="O3:T3"/>
    <mergeCell ref="A71:H71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2011-05-23T16:41:17Z</dcterms:modified>
  <cp:category/>
  <cp:version/>
  <cp:contentType/>
  <cp:contentStatus/>
</cp:coreProperties>
</file>