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<sst xmlns="http://schemas.openxmlformats.org/spreadsheetml/2006/main" count="55" uniqueCount="41">
  <si>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</si>
  <si>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</si>
  <si>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</si>
  <si>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</si>
  <si>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</si>
  <si>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</si>
  <si>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</si>
  <si>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</si>
  <si>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</si>
  <si>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</si>
  <si>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</si>
  <si>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</si>
  <si>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</si>
  <si>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</si>
  <si>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</si>
  <si>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</si>
  <si>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</si>
  <si>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</si>
  <si>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</si>
  <si>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FLOTACIÓN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</si>
  <si>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</si>
  <si>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</si>
  <si>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</si>
  <si>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</si>
  <si>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</si>
  <si>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</si>
  <si>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</si>
  <si>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</si>
  <si>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</si>
  <si>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</si>
  <si>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RÉGIMEN GENERAL</t>
  </si>
  <si>
    <t>NUEVA ACUMULACION QUENAMARI-SAN RAFAEL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</si>
  <si>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</si>
  <si>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</si>
  <si>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</si>
  <si>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Cifras ajustadas</t>
  </si>
  <si>
    <t>TOTAL - ABRIL</t>
  </si>
  <si>
    <t>TOTAL ACUMULADO ENERO - ABRIL</t>
  </si>
  <si>
    <t>TOTAL COMPARADO ACUMULADO - ENERO - ABRIL</t>
  </si>
  <si>
    <t>Var. % 2011/2010 - ABRIL</t>
  </si>
  <si>
    <t>Var. % 2011/2010 - ENERO - ABRIL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</si>
</sst>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4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0" fillId="1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34</v>
      </c>
      <c r="B1" s="3"/>
    </row>
    <row r="2" ht="13.5" thickBot="1">
      <c r="A2" s="57"/>
    </row>
    <row r="3" spans="1:22" ht="13.5" thickBot="1">
      <c r="A3" s="53"/>
      <c r="I3" s="58">
        <v>2011</v>
      </c>
      <c r="J3" s="59"/>
      <c r="K3" s="59"/>
      <c r="L3" s="59"/>
      <c r="M3" s="59"/>
      <c r="N3" s="60"/>
      <c r="O3" s="58">
        <v>2010</v>
      </c>
      <c r="P3" s="59"/>
      <c r="Q3" s="59"/>
      <c r="R3" s="59"/>
      <c r="S3" s="59"/>
      <c r="T3" s="60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36</v>
      </c>
      <c r="L4" s="31" t="s">
        <v>12</v>
      </c>
      <c r="M4" s="31" t="s">
        <v>8</v>
      </c>
      <c r="N4" s="34" t="s">
        <v>37</v>
      </c>
      <c r="O4" s="30" t="s">
        <v>13</v>
      </c>
      <c r="P4" s="31" t="s">
        <v>14</v>
      </c>
      <c r="Q4" s="31" t="s">
        <v>36</v>
      </c>
      <c r="R4" s="31" t="s">
        <v>15</v>
      </c>
      <c r="S4" s="31" t="s">
        <v>16</v>
      </c>
      <c r="T4" s="34" t="s">
        <v>38</v>
      </c>
      <c r="U4" s="35" t="s">
        <v>39</v>
      </c>
      <c r="V4" s="34" t="s">
        <v>40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19</v>
      </c>
      <c r="C6" s="46" t="s">
        <v>30</v>
      </c>
      <c r="D6" s="46" t="s">
        <v>20</v>
      </c>
      <c r="E6" s="46" t="s">
        <v>31</v>
      </c>
      <c r="F6" s="46" t="s">
        <v>22</v>
      </c>
      <c r="G6" s="46" t="s">
        <v>23</v>
      </c>
      <c r="H6" s="49" t="s">
        <v>24</v>
      </c>
      <c r="I6" s="50">
        <v>2346.366614</v>
      </c>
      <c r="J6" s="47">
        <v>0</v>
      </c>
      <c r="K6" s="48">
        <v>2346.366614</v>
      </c>
      <c r="L6" s="47">
        <v>9135.813831</v>
      </c>
      <c r="M6" s="47">
        <v>0</v>
      </c>
      <c r="N6" s="51">
        <v>9135.813831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54" t="s">
        <v>32</v>
      </c>
      <c r="V6" s="55" t="s">
        <v>32</v>
      </c>
      <c r="W6" s="2"/>
      <c r="X6" s="2"/>
      <c r="Y6" s="2"/>
      <c r="Z6" s="2"/>
    </row>
    <row r="7" spans="1:26" ht="15">
      <c r="A7" s="45" t="s">
        <v>9</v>
      </c>
      <c r="B7" s="46" t="s">
        <v>19</v>
      </c>
      <c r="C7" s="46" t="s">
        <v>30</v>
      </c>
      <c r="D7" s="46" t="s">
        <v>20</v>
      </c>
      <c r="E7" s="46" t="s">
        <v>21</v>
      </c>
      <c r="F7" s="46" t="s">
        <v>22</v>
      </c>
      <c r="G7" s="46" t="s">
        <v>23</v>
      </c>
      <c r="H7" s="49" t="s">
        <v>24</v>
      </c>
      <c r="I7" s="50">
        <v>0</v>
      </c>
      <c r="J7" s="47">
        <v>0</v>
      </c>
      <c r="K7" s="48">
        <v>0</v>
      </c>
      <c r="L7" s="47">
        <v>0</v>
      </c>
      <c r="M7" s="47">
        <v>0</v>
      </c>
      <c r="N7" s="51">
        <v>0</v>
      </c>
      <c r="O7" s="50">
        <v>3146.738969</v>
      </c>
      <c r="P7" s="47">
        <v>0</v>
      </c>
      <c r="Q7" s="48">
        <v>3146.738969</v>
      </c>
      <c r="R7" s="47">
        <v>12372.776956</v>
      </c>
      <c r="S7" s="47">
        <v>0</v>
      </c>
      <c r="T7" s="51">
        <v>12372.776956</v>
      </c>
      <c r="U7" s="54" t="s">
        <v>32</v>
      </c>
      <c r="V7" s="55" t="s">
        <v>32</v>
      </c>
      <c r="W7" s="2"/>
      <c r="X7" s="2"/>
      <c r="Y7" s="2"/>
      <c r="Z7" s="2"/>
    </row>
    <row r="8" spans="1:26" ht="15.75">
      <c r="A8" s="39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8"/>
      <c r="V8" s="40"/>
      <c r="W8" s="2"/>
      <c r="X8" s="2"/>
      <c r="Y8" s="2"/>
      <c r="Z8" s="2"/>
    </row>
    <row r="9" spans="1:23" s="7" customFormat="1" ht="20.25">
      <c r="A9" s="64" t="s">
        <v>9</v>
      </c>
      <c r="B9" s="65"/>
      <c r="C9" s="65"/>
      <c r="D9" s="65"/>
      <c r="E9" s="65"/>
      <c r="F9" s="65"/>
      <c r="G9" s="65"/>
      <c r="H9" s="66"/>
      <c r="I9" s="21">
        <f aca="true" t="shared" si="0" ref="I9:T9">SUM(I6:I7)</f>
        <v>2346.366614</v>
      </c>
      <c r="J9" s="13">
        <f t="shared" si="0"/>
        <v>0</v>
      </c>
      <c r="K9" s="13">
        <f t="shared" si="0"/>
        <v>2346.366614</v>
      </c>
      <c r="L9" s="13">
        <f t="shared" si="0"/>
        <v>9135.813831</v>
      </c>
      <c r="M9" s="13">
        <f t="shared" si="0"/>
        <v>0</v>
      </c>
      <c r="N9" s="22">
        <f t="shared" si="0"/>
        <v>9135.813831</v>
      </c>
      <c r="O9" s="21">
        <f t="shared" si="0"/>
        <v>3146.738969</v>
      </c>
      <c r="P9" s="13">
        <f t="shared" si="0"/>
        <v>0</v>
      </c>
      <c r="Q9" s="13">
        <f t="shared" si="0"/>
        <v>3146.738969</v>
      </c>
      <c r="R9" s="13">
        <f t="shared" si="0"/>
        <v>12372.776956</v>
      </c>
      <c r="S9" s="13">
        <f t="shared" si="0"/>
        <v>0</v>
      </c>
      <c r="T9" s="22">
        <f t="shared" si="0"/>
        <v>12372.776956</v>
      </c>
      <c r="U9" s="29">
        <f>+((K9/Q9)-1)*100</f>
        <v>-25.43497769865385</v>
      </c>
      <c r="V9" s="41">
        <f>+((N9/T9)-1)*100</f>
        <v>-26.16197751330417</v>
      </c>
      <c r="W9" s="8"/>
    </row>
    <row r="10" spans="1:26" ht="15.75">
      <c r="A10" s="39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8"/>
      <c r="V10" s="40"/>
      <c r="W10" s="2"/>
      <c r="X10" s="2"/>
      <c r="Y10" s="2"/>
      <c r="Z10" s="2"/>
    </row>
    <row r="11" spans="1:26" ht="15">
      <c r="A11" s="45" t="s">
        <v>25</v>
      </c>
      <c r="B11" s="46"/>
      <c r="C11" s="46" t="s">
        <v>30</v>
      </c>
      <c r="D11" s="46" t="s">
        <v>20</v>
      </c>
      <c r="E11" s="46" t="s">
        <v>26</v>
      </c>
      <c r="F11" s="46" t="s">
        <v>27</v>
      </c>
      <c r="G11" s="46" t="s">
        <v>28</v>
      </c>
      <c r="H11" s="49" t="s">
        <v>29</v>
      </c>
      <c r="I11" s="50">
        <v>2738.904</v>
      </c>
      <c r="J11" s="47">
        <v>0</v>
      </c>
      <c r="K11" s="48">
        <v>2738.904</v>
      </c>
      <c r="L11" s="47">
        <v>11333.4648</v>
      </c>
      <c r="M11" s="47">
        <v>0</v>
      </c>
      <c r="N11" s="51">
        <v>11333.4648</v>
      </c>
      <c r="O11" s="50">
        <v>2833.866</v>
      </c>
      <c r="P11" s="47">
        <v>0</v>
      </c>
      <c r="Q11" s="48">
        <v>2833.866</v>
      </c>
      <c r="R11" s="47">
        <v>11873.2488</v>
      </c>
      <c r="S11" s="47">
        <v>0</v>
      </c>
      <c r="T11" s="51">
        <v>11873.2488</v>
      </c>
      <c r="U11" s="27">
        <f>+((K11/Q11)-1)*100</f>
        <v>-3.3509700176366786</v>
      </c>
      <c r="V11" s="38">
        <f>+((N11/T11)-1)*100</f>
        <v>-4.546219902340454</v>
      </c>
      <c r="W11" s="2"/>
      <c r="X11" s="2"/>
      <c r="Y11" s="2"/>
      <c r="Z11" s="2"/>
    </row>
    <row r="12" spans="1:27" ht="15.75">
      <c r="A12" s="42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40"/>
      <c r="W12" s="2"/>
      <c r="X12" s="2"/>
      <c r="Y12" s="2"/>
      <c r="Z12" s="2"/>
      <c r="AA12" s="2"/>
    </row>
    <row r="13" spans="1:22" s="7" customFormat="1" ht="21" thickBot="1">
      <c r="A13" s="61" t="s">
        <v>18</v>
      </c>
      <c r="B13" s="62"/>
      <c r="C13" s="62"/>
      <c r="D13" s="62"/>
      <c r="E13" s="62"/>
      <c r="F13" s="62"/>
      <c r="G13" s="62"/>
      <c r="H13" s="63"/>
      <c r="I13" s="24">
        <f aca="true" t="shared" si="1" ref="I13:T13">SUM(I11)</f>
        <v>2738.904</v>
      </c>
      <c r="J13" s="25">
        <f t="shared" si="1"/>
        <v>0</v>
      </c>
      <c r="K13" s="25">
        <f t="shared" si="1"/>
        <v>2738.904</v>
      </c>
      <c r="L13" s="25">
        <f t="shared" si="1"/>
        <v>11333.4648</v>
      </c>
      <c r="M13" s="25">
        <f t="shared" si="1"/>
        <v>0</v>
      </c>
      <c r="N13" s="26">
        <f t="shared" si="1"/>
        <v>11333.4648</v>
      </c>
      <c r="O13" s="24">
        <f t="shared" si="1"/>
        <v>2833.866</v>
      </c>
      <c r="P13" s="25">
        <f t="shared" si="1"/>
        <v>0</v>
      </c>
      <c r="Q13" s="25">
        <f t="shared" si="1"/>
        <v>2833.866</v>
      </c>
      <c r="R13" s="25">
        <f t="shared" si="1"/>
        <v>11873.2488</v>
      </c>
      <c r="S13" s="25">
        <f t="shared" si="1"/>
        <v>0</v>
      </c>
      <c r="T13" s="26">
        <f t="shared" si="1"/>
        <v>11873.2488</v>
      </c>
      <c r="U13" s="43">
        <f>+((K13/Q13)-1)*100</f>
        <v>-3.3509700176366786</v>
      </c>
      <c r="V13" s="44">
        <f>+((N13/T13)-1)*100</f>
        <v>-4.546219902340454</v>
      </c>
    </row>
    <row r="14" ht="12.75"/>
    <row r="15" ht="12.75">
      <c r="A15" s="5" t="s">
        <v>17</v>
      </c>
    </row>
    <row r="16" ht="12.75">
      <c r="A16" s="56" t="s">
        <v>35</v>
      </c>
    </row>
    <row r="17" ht="12.75">
      <c r="A17" s="6" t="s">
        <v>33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2011-05-23T18:02:36Z</dcterms:modified>
  <cp:category/>
  <cp:version/>
  <cp:contentType/>
  <cp:contentStatus/>
</cp:coreProperties>
</file>