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<sst xmlns="http://schemas.openxmlformats.org/spreadsheetml/2006/main" count="754" uniqueCount="245">
  <si>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</si>
  <si>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</si>
  <si>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</si>
  <si>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</si>
  <si>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</si>
  <si>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</si>
  <si>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</si>
  <si>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</si>
  <si>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</si>
  <si>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</si>
  <si>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</si>
  <si>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</si>
  <si>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</si>
  <si>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</si>
  <si>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</si>
  <si>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</si>
  <si>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</si>
  <si>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</si>
  <si>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</si>
  <si>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</si>
  <si>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YAULI</t>
  </si>
  <si>
    <t>JUNIN</t>
  </si>
  <si>
    <t>LIMA</t>
  </si>
  <si>
    <t>DOE RUN PERU S.R.L.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</si>
  <si>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</si>
  <si>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</si>
  <si>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</si>
  <si>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</si>
  <si>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</si>
  <si>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</si>
  <si>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</si>
  <si>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</si>
  <si>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</si>
  <si>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</si>
  <si>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</si>
  <si>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</si>
  <si>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</si>
  <si>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</si>
  <si>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</si>
  <si>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</si>
  <si>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REF.DE COBRE - ILO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</si>
  <si>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</si>
  <si>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</si>
  <si>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</si>
  <si>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</si>
  <si>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</si>
  <si>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</si>
  <si>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</si>
  <si>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</si>
  <si>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</si>
  <si>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</si>
  <si>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</si>
  <si>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</si>
  <si>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</si>
  <si>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</si>
  <si>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</si>
  <si>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</si>
  <si>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</si>
  <si>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</si>
  <si>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</si>
  <si>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</si>
  <si>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</si>
  <si>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</si>
  <si>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</si>
  <si>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</si>
  <si>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</si>
  <si>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</si>
  <si>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</si>
  <si>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</si>
  <si>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</si>
  <si>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</si>
  <si>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</si>
  <si>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</si>
  <si>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</si>
  <si>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</si>
  <si>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</si>
  <si>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</si>
  <si>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</si>
  <si>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</si>
  <si>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</si>
  <si>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</si>
  <si>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</si>
  <si>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</si>
  <si>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</si>
  <si>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</si>
  <si>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</si>
  <si>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</si>
  <si>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</si>
  <si>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</si>
  <si>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</si>
  <si>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</si>
  <si>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</si>
  <si>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</si>
  <si>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</si>
  <si>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</si>
  <si>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</si>
  <si>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</si>
  <si>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</si>
  <si>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</si>
  <si>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</si>
  <si>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</si>
  <si>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</si>
  <si>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</si>
  <si>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</si>
  <si>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</si>
  <si>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</si>
  <si>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</si>
  <si>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</si>
  <si>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</si>
  <si>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</si>
  <si>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</si>
  <si>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MINERA LOS QUENUALES S.A.</t>
  </si>
  <si>
    <t>OYON</t>
  </si>
  <si>
    <t>CASAPALCA-6</t>
  </si>
  <si>
    <t>CHICLA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</si>
  <si>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</si>
  <si>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</si>
  <si>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</si>
  <si>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</si>
  <si>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</si>
  <si>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</si>
  <si>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</si>
  <si>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</si>
  <si>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</si>
  <si>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</si>
  <si>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</si>
  <si>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</si>
  <si>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</si>
  <si>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</si>
  <si>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</si>
  <si>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</si>
  <si>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</si>
  <si>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</si>
  <si>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</si>
  <si>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</si>
  <si>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</si>
  <si>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</si>
  <si>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</si>
  <si>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</si>
  <si>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</si>
  <si>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</si>
  <si>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</si>
  <si>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</si>
  <si>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</si>
  <si>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</si>
  <si>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</si>
  <si>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</si>
  <si>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</si>
  <si>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</si>
  <si>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</si>
  <si>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</si>
  <si>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</si>
  <si>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</si>
  <si>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</si>
  <si>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</si>
  <si>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</si>
  <si>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</si>
  <si>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</si>
  <si>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</si>
  <si>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</si>
  <si>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</si>
  <si>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</si>
  <si>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</si>
  <si>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</si>
  <si>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</si>
  <si>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</si>
  <si>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</si>
  <si>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</si>
  <si>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</si>
  <si>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</si>
  <si>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</si>
  <si>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</si>
  <si>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</si>
  <si>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</si>
  <si>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</si>
  <si>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</si>
  <si>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</si>
  <si>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</si>
  <si>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</si>
  <si>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</si>
  <si>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</si>
  <si>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</si>
  <si>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</si>
  <si>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</si>
  <si>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LIXIViACIÓN</t>
  </si>
  <si>
    <t>MINERA PAMPA DE COBRE S.A.</t>
  </si>
  <si>
    <t>GENERAL SANCHEZ CERRO</t>
  </si>
  <si>
    <t>LA CAPILLA</t>
  </si>
  <si>
    <t>PLTA. INDUSTRIAL DE OXIDOS</t>
  </si>
  <si>
    <t>MINERA DON ELISEO S.A.C.</t>
  </si>
  <si>
    <t>SAN BRAULIO UNO</t>
  </si>
  <si>
    <t>RECUAY</t>
  </si>
  <si>
    <t>COTAPARACO</t>
  </si>
  <si>
    <t>RÉGIMEN GENERAL</t>
  </si>
  <si>
    <t>COMPAÑIA MINERA ALPAMARCA S.A.C.</t>
  </si>
  <si>
    <t>ALPAMARCA - 4</t>
  </si>
  <si>
    <t>SANTA BARBARA DE CARHUACAYAN</t>
  </si>
  <si>
    <t>PRODUCTOR MINERO ARTESANAL</t>
  </si>
  <si>
    <t>MINERA TITAN DEL PERU S.R.L.</t>
  </si>
  <si>
    <t>BELEN</t>
  </si>
  <si>
    <t>CHALA</t>
  </si>
  <si>
    <t>BERGMIN S.A.C.</t>
  </si>
  <si>
    <t>REVOLUCION 3 DE OCTUBRE Nº 2</t>
  </si>
  <si>
    <t>AMBO</t>
  </si>
  <si>
    <t>SAN RAFAEL</t>
  </si>
  <si>
    <t>SIMON BOLIVAR</t>
  </si>
  <si>
    <t>GOLD FIELDS LA CIMA S.A.A.</t>
  </si>
  <si>
    <t>COMPAÑIA MINERA SAN JUAN (PERU) S.A.</t>
  </si>
  <si>
    <t>MINA CORICANCHA</t>
  </si>
  <si>
    <t>SAN MATEO</t>
  </si>
  <si>
    <t>CERRO DE PASCO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</si>
  <si>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</si>
  <si>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COBRE (TMF) - 2011/2010</t>
  </si>
  <si>
    <t>CASAPALCA-8</t>
  </si>
  <si>
    <t>MINERA YANAQUIHUA S.A.C.</t>
  </si>
  <si>
    <t>ALPACAY</t>
  </si>
  <si>
    <t>CONSORCIO DE INGENIEROS EJECUTORES MINEROS S.A.</t>
  </si>
  <si>
    <t>EL COFRE</t>
  </si>
  <si>
    <t>PUNO</t>
  </si>
  <si>
    <t>LAMPA</t>
  </si>
  <si>
    <t>PARATIA</t>
  </si>
  <si>
    <t>GRAN BRETAÑA</t>
  </si>
  <si>
    <t>MORADA</t>
  </si>
  <si>
    <t>PAJUELO ESPINOZA ELADIO ELMER</t>
  </si>
  <si>
    <t>SAN JOSE DE HUAMANTANGA</t>
  </si>
  <si>
    <t>CANTA</t>
  </si>
  <si>
    <t>HUAMANTANGA</t>
  </si>
  <si>
    <t>SAN SALVADOR 27</t>
  </si>
  <si>
    <t>SANTA LUCIA</t>
  </si>
  <si>
    <t>RESTAURADORA</t>
  </si>
  <si>
    <t>SANTA CECILIA</t>
  </si>
  <si>
    <t>Cifras ajustadas</t>
  </si>
  <si>
    <t>TOTAL - ABRIL</t>
  </si>
  <si>
    <t>TOTAL ACUMULADO ENERO - ABRIL</t>
  </si>
  <si>
    <t>TOTAL COMPARADO ACUMULADO - ENERO - ABRIL</t>
  </si>
  <si>
    <t>Var. % 2011/2010 - ABRIL</t>
  </si>
  <si>
    <t>Var. % 2011/2010 - ENERO - ABRIL</t>
  </si>
  <si>
    <t>EMPRESA ADMINISTRADORA CERRO S.A.C.</t>
  </si>
  <si>
    <t>ANTICONA  a)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</si>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</sst>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4" fontId="2" fillId="0" borderId="11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0" fillId="10" borderId="0" xfId="0" applyFill="1" applyAlignment="1">
      <alignment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3" xfId="0" applyFont="1" applyFill="1" applyBorder="1" applyAlignment="1">
      <alignment horizont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0" fontId="4" fillId="22" borderId="12" xfId="0" applyFont="1" applyFill="1" applyBorder="1" applyAlignment="1" applyProtection="1">
      <alignment horizontal="center"/>
      <protection locked="0"/>
    </xf>
    <xf numFmtId="0" fontId="4" fillId="22" borderId="1" xfId="0" applyFont="1" applyFill="1" applyBorder="1" applyAlignment="1" applyProtection="1">
      <alignment horizontal="center"/>
      <protection locked="0"/>
    </xf>
    <xf numFmtId="0" fontId="4" fillId="22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4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212</v>
      </c>
    </row>
    <row r="2" ht="13.5" thickBot="1">
      <c r="A2" s="55"/>
    </row>
    <row r="3" spans="1:22" ht="13.5" thickBot="1">
      <c r="A3" s="53"/>
      <c r="I3" s="59">
        <v>2011</v>
      </c>
      <c r="J3" s="60"/>
      <c r="K3" s="60"/>
      <c r="L3" s="60"/>
      <c r="M3" s="60"/>
      <c r="N3" s="61"/>
      <c r="O3" s="59">
        <v>2010</v>
      </c>
      <c r="P3" s="60"/>
      <c r="Q3" s="60"/>
      <c r="R3" s="60"/>
      <c r="S3" s="60"/>
      <c r="T3" s="61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232</v>
      </c>
      <c r="L4" s="31" t="s">
        <v>13</v>
      </c>
      <c r="M4" s="31" t="s">
        <v>8</v>
      </c>
      <c r="N4" s="34" t="s">
        <v>233</v>
      </c>
      <c r="O4" s="30" t="s">
        <v>14</v>
      </c>
      <c r="P4" s="31" t="s">
        <v>15</v>
      </c>
      <c r="Q4" s="31" t="s">
        <v>232</v>
      </c>
      <c r="R4" s="31" t="s">
        <v>16</v>
      </c>
      <c r="S4" s="31" t="s">
        <v>17</v>
      </c>
      <c r="T4" s="34" t="s">
        <v>234</v>
      </c>
      <c r="U4" s="35" t="s">
        <v>235</v>
      </c>
      <c r="V4" s="34" t="s">
        <v>236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41</v>
      </c>
      <c r="C6" s="44" t="s">
        <v>164</v>
      </c>
      <c r="D6" s="44" t="s">
        <v>165</v>
      </c>
      <c r="E6" s="44" t="s">
        <v>166</v>
      </c>
      <c r="F6" s="44" t="s">
        <v>56</v>
      </c>
      <c r="G6" s="44" t="s">
        <v>167</v>
      </c>
      <c r="H6" s="48" t="s">
        <v>168</v>
      </c>
      <c r="I6" s="49">
        <v>0</v>
      </c>
      <c r="J6" s="45">
        <v>0</v>
      </c>
      <c r="K6" s="46">
        <v>0</v>
      </c>
      <c r="L6" s="45">
        <v>0</v>
      </c>
      <c r="M6" s="45">
        <v>31.717824</v>
      </c>
      <c r="N6" s="50">
        <v>31.717824</v>
      </c>
      <c r="O6" s="49">
        <v>1.403687</v>
      </c>
      <c r="P6" s="45">
        <v>0.555755</v>
      </c>
      <c r="Q6" s="46">
        <v>1.959442</v>
      </c>
      <c r="R6" s="45">
        <v>16.362255</v>
      </c>
      <c r="S6" s="45">
        <v>7.831817</v>
      </c>
      <c r="T6" s="50">
        <v>24.194072</v>
      </c>
      <c r="U6" s="42" t="s">
        <v>32</v>
      </c>
      <c r="V6" s="37">
        <f>+((N6/T6)-1)*100</f>
        <v>31.09750190046554</v>
      </c>
    </row>
    <row r="7" spans="1:22" ht="15">
      <c r="A7" s="47" t="s">
        <v>9</v>
      </c>
      <c r="B7" s="44" t="s">
        <v>41</v>
      </c>
      <c r="C7" s="44" t="s">
        <v>164</v>
      </c>
      <c r="D7" s="44" t="s">
        <v>201</v>
      </c>
      <c r="E7" s="44" t="s">
        <v>202</v>
      </c>
      <c r="F7" s="44" t="s">
        <v>86</v>
      </c>
      <c r="G7" s="44" t="s">
        <v>203</v>
      </c>
      <c r="H7" s="48" t="s">
        <v>204</v>
      </c>
      <c r="I7" s="49">
        <v>0</v>
      </c>
      <c r="J7" s="45">
        <v>0</v>
      </c>
      <c r="K7" s="46">
        <v>0</v>
      </c>
      <c r="L7" s="45">
        <v>5.206656</v>
      </c>
      <c r="M7" s="45">
        <v>0</v>
      </c>
      <c r="N7" s="50">
        <v>5.206656</v>
      </c>
      <c r="O7" s="49">
        <v>0</v>
      </c>
      <c r="P7" s="45">
        <v>0</v>
      </c>
      <c r="Q7" s="46">
        <v>0</v>
      </c>
      <c r="R7" s="45">
        <v>6.213872</v>
      </c>
      <c r="S7" s="45">
        <v>0</v>
      </c>
      <c r="T7" s="50">
        <v>6.213872</v>
      </c>
      <c r="U7" s="42" t="s">
        <v>32</v>
      </c>
      <c r="V7" s="37">
        <f>+((N7/T7)-1)*100</f>
        <v>-16.209152682900463</v>
      </c>
    </row>
    <row r="8" spans="1:22" ht="15">
      <c r="A8" s="47" t="s">
        <v>9</v>
      </c>
      <c r="B8" s="44" t="s">
        <v>41</v>
      </c>
      <c r="C8" s="44" t="s">
        <v>193</v>
      </c>
      <c r="D8" s="44" t="s">
        <v>42</v>
      </c>
      <c r="E8" s="44" t="s">
        <v>43</v>
      </c>
      <c r="F8" s="44" t="s">
        <v>44</v>
      </c>
      <c r="G8" s="44" t="s">
        <v>45</v>
      </c>
      <c r="H8" s="48" t="s">
        <v>46</v>
      </c>
      <c r="I8" s="49">
        <v>0</v>
      </c>
      <c r="J8" s="45">
        <v>0</v>
      </c>
      <c r="K8" s="46">
        <v>0</v>
      </c>
      <c r="L8" s="45">
        <v>8.164015</v>
      </c>
      <c r="M8" s="45">
        <v>26.204734</v>
      </c>
      <c r="N8" s="50">
        <v>34.36875</v>
      </c>
      <c r="O8" s="49">
        <v>26.250214</v>
      </c>
      <c r="P8" s="45">
        <v>33.076062</v>
      </c>
      <c r="Q8" s="46">
        <v>59.326276</v>
      </c>
      <c r="R8" s="45">
        <v>71.968162</v>
      </c>
      <c r="S8" s="45">
        <v>140.796124</v>
      </c>
      <c r="T8" s="50">
        <v>212.764286</v>
      </c>
      <c r="U8" s="42" t="s">
        <v>32</v>
      </c>
      <c r="V8" s="37">
        <f>+((N8/T8)-1)*100</f>
        <v>-83.84656060181076</v>
      </c>
    </row>
    <row r="9" spans="1:22" ht="15">
      <c r="A9" s="47" t="s">
        <v>9</v>
      </c>
      <c r="B9" s="44" t="s">
        <v>41</v>
      </c>
      <c r="C9" s="44" t="s">
        <v>193</v>
      </c>
      <c r="D9" s="44" t="s">
        <v>47</v>
      </c>
      <c r="E9" s="44" t="s">
        <v>50</v>
      </c>
      <c r="F9" s="44" t="s">
        <v>51</v>
      </c>
      <c r="G9" s="44" t="s">
        <v>52</v>
      </c>
      <c r="H9" s="48" t="s">
        <v>53</v>
      </c>
      <c r="I9" s="49">
        <v>0</v>
      </c>
      <c r="J9" s="45">
        <v>31.293348</v>
      </c>
      <c r="K9" s="46">
        <v>31.293348</v>
      </c>
      <c r="L9" s="45">
        <v>0</v>
      </c>
      <c r="M9" s="45">
        <v>127.56025</v>
      </c>
      <c r="N9" s="50">
        <v>127.56025</v>
      </c>
      <c r="O9" s="49">
        <v>0</v>
      </c>
      <c r="P9" s="45">
        <v>24.210558</v>
      </c>
      <c r="Q9" s="46">
        <v>24.210558</v>
      </c>
      <c r="R9" s="45">
        <v>0</v>
      </c>
      <c r="S9" s="45">
        <v>94.055708</v>
      </c>
      <c r="T9" s="50">
        <v>94.055708</v>
      </c>
      <c r="U9" s="27">
        <f>+((K9/Q9)-1)*100</f>
        <v>29.254963888069007</v>
      </c>
      <c r="V9" s="37">
        <f>+((N9/T9)-1)*100</f>
        <v>35.62201881463696</v>
      </c>
    </row>
    <row r="10" spans="1:22" ht="15">
      <c r="A10" s="47" t="s">
        <v>9</v>
      </c>
      <c r="B10" s="44" t="s">
        <v>41</v>
      </c>
      <c r="C10" s="44" t="s">
        <v>193</v>
      </c>
      <c r="D10" s="44" t="s">
        <v>47</v>
      </c>
      <c r="E10" s="44" t="s">
        <v>48</v>
      </c>
      <c r="F10" s="44" t="s">
        <v>49</v>
      </c>
      <c r="G10" s="44" t="s">
        <v>48</v>
      </c>
      <c r="H10" s="48" t="s">
        <v>48</v>
      </c>
      <c r="I10" s="49">
        <v>0</v>
      </c>
      <c r="J10" s="45">
        <v>0</v>
      </c>
      <c r="K10" s="46">
        <v>0</v>
      </c>
      <c r="L10" s="45">
        <v>12.022448</v>
      </c>
      <c r="M10" s="45">
        <v>0</v>
      </c>
      <c r="N10" s="50">
        <v>12.022448</v>
      </c>
      <c r="O10" s="49">
        <v>0</v>
      </c>
      <c r="P10" s="45">
        <v>0</v>
      </c>
      <c r="Q10" s="46">
        <v>0</v>
      </c>
      <c r="R10" s="45">
        <v>4.351989</v>
      </c>
      <c r="S10" s="45">
        <v>0</v>
      </c>
      <c r="T10" s="50">
        <v>4.351989</v>
      </c>
      <c r="U10" s="42" t="s">
        <v>32</v>
      </c>
      <c r="V10" s="43" t="s">
        <v>32</v>
      </c>
    </row>
    <row r="11" spans="1:22" ht="15">
      <c r="A11" s="47" t="s">
        <v>9</v>
      </c>
      <c r="B11" s="44" t="s">
        <v>184</v>
      </c>
      <c r="C11" s="44" t="s">
        <v>193</v>
      </c>
      <c r="D11" s="44" t="s">
        <v>47</v>
      </c>
      <c r="E11" s="44" t="s">
        <v>48</v>
      </c>
      <c r="F11" s="44" t="s">
        <v>49</v>
      </c>
      <c r="G11" s="44" t="s">
        <v>48</v>
      </c>
      <c r="H11" s="48" t="s">
        <v>48</v>
      </c>
      <c r="I11" s="49">
        <v>0</v>
      </c>
      <c r="J11" s="45">
        <v>0</v>
      </c>
      <c r="K11" s="46">
        <v>0</v>
      </c>
      <c r="L11" s="45">
        <v>0</v>
      </c>
      <c r="M11" s="45">
        <v>0</v>
      </c>
      <c r="N11" s="50">
        <v>0</v>
      </c>
      <c r="O11" s="49">
        <v>0</v>
      </c>
      <c r="P11" s="45">
        <v>0</v>
      </c>
      <c r="Q11" s="46">
        <v>0</v>
      </c>
      <c r="R11" s="45">
        <v>0</v>
      </c>
      <c r="S11" s="45">
        <v>9E-06</v>
      </c>
      <c r="T11" s="50">
        <v>9E-06</v>
      </c>
      <c r="U11" s="42" t="s">
        <v>32</v>
      </c>
      <c r="V11" s="43" t="s">
        <v>32</v>
      </c>
    </row>
    <row r="12" spans="1:22" ht="15">
      <c r="A12" s="47" t="s">
        <v>9</v>
      </c>
      <c r="B12" s="44" t="s">
        <v>41</v>
      </c>
      <c r="C12" s="44" t="s">
        <v>193</v>
      </c>
      <c r="D12" s="44" t="s">
        <v>194</v>
      </c>
      <c r="E12" s="44" t="s">
        <v>195</v>
      </c>
      <c r="F12" s="44" t="s">
        <v>21</v>
      </c>
      <c r="G12" s="44" t="s">
        <v>20</v>
      </c>
      <c r="H12" s="48" t="s">
        <v>196</v>
      </c>
      <c r="I12" s="49">
        <v>0</v>
      </c>
      <c r="J12" s="45">
        <v>0</v>
      </c>
      <c r="K12" s="46">
        <v>0</v>
      </c>
      <c r="L12" s="45">
        <v>0</v>
      </c>
      <c r="M12" s="45">
        <v>0</v>
      </c>
      <c r="N12" s="50">
        <v>0</v>
      </c>
      <c r="O12" s="49">
        <v>7.8646</v>
      </c>
      <c r="P12" s="45">
        <v>9.656689</v>
      </c>
      <c r="Q12" s="46">
        <v>17.521289</v>
      </c>
      <c r="R12" s="45">
        <v>20.821314</v>
      </c>
      <c r="S12" s="45">
        <v>20.515933</v>
      </c>
      <c r="T12" s="50">
        <v>41.337248</v>
      </c>
      <c r="U12" s="42" t="s">
        <v>32</v>
      </c>
      <c r="V12" s="43" t="s">
        <v>32</v>
      </c>
    </row>
    <row r="13" spans="1:22" ht="15">
      <c r="A13" s="47" t="s">
        <v>9</v>
      </c>
      <c r="B13" s="44" t="s">
        <v>41</v>
      </c>
      <c r="C13" s="44" t="s">
        <v>193</v>
      </c>
      <c r="D13" s="44" t="s">
        <v>54</v>
      </c>
      <c r="E13" s="44" t="s">
        <v>55</v>
      </c>
      <c r="F13" s="44" t="s">
        <v>56</v>
      </c>
      <c r="G13" s="44" t="s">
        <v>57</v>
      </c>
      <c r="H13" s="48" t="s">
        <v>58</v>
      </c>
      <c r="I13" s="49">
        <v>17511.6994</v>
      </c>
      <c r="J13" s="45">
        <v>1022.372</v>
      </c>
      <c r="K13" s="46">
        <v>18534.0714</v>
      </c>
      <c r="L13" s="45">
        <v>93946.797</v>
      </c>
      <c r="M13" s="45">
        <v>5632.1842</v>
      </c>
      <c r="N13" s="50">
        <v>99578.9812</v>
      </c>
      <c r="O13" s="49">
        <v>24431.8562</v>
      </c>
      <c r="P13" s="45">
        <v>2781.8049</v>
      </c>
      <c r="Q13" s="46">
        <v>27213.6611</v>
      </c>
      <c r="R13" s="45">
        <v>93205.4311</v>
      </c>
      <c r="S13" s="45">
        <v>9776.4368</v>
      </c>
      <c r="T13" s="50">
        <v>102981.8679</v>
      </c>
      <c r="U13" s="27">
        <f aca="true" t="shared" si="0" ref="U13:U19">+((K13/Q13)-1)*100</f>
        <v>-31.894237486480638</v>
      </c>
      <c r="V13" s="37">
        <f aca="true" t="shared" si="1" ref="V13:V19">+((N13/T13)-1)*100</f>
        <v>-3.304355193192221</v>
      </c>
    </row>
    <row r="14" spans="1:22" ht="15">
      <c r="A14" s="47" t="s">
        <v>9</v>
      </c>
      <c r="B14" s="44" t="s">
        <v>41</v>
      </c>
      <c r="C14" s="44" t="s">
        <v>193</v>
      </c>
      <c r="D14" s="44" t="s">
        <v>59</v>
      </c>
      <c r="E14" s="44" t="s">
        <v>61</v>
      </c>
      <c r="F14" s="44" t="s">
        <v>21</v>
      </c>
      <c r="G14" s="44" t="s">
        <v>20</v>
      </c>
      <c r="H14" s="48" t="s">
        <v>61</v>
      </c>
      <c r="I14" s="49">
        <v>64.373012</v>
      </c>
      <c r="J14" s="45">
        <v>5.884832</v>
      </c>
      <c r="K14" s="46">
        <v>70.257844</v>
      </c>
      <c r="L14" s="45">
        <v>243.299022</v>
      </c>
      <c r="M14" s="45">
        <v>39.940034</v>
      </c>
      <c r="N14" s="50">
        <v>283.239056</v>
      </c>
      <c r="O14" s="49">
        <v>88.669035</v>
      </c>
      <c r="P14" s="45">
        <v>16.770876</v>
      </c>
      <c r="Q14" s="46">
        <v>105.439911</v>
      </c>
      <c r="R14" s="45">
        <v>296.579593</v>
      </c>
      <c r="S14" s="45">
        <v>68.234557</v>
      </c>
      <c r="T14" s="50">
        <v>364.81415</v>
      </c>
      <c r="U14" s="27">
        <f t="shared" si="0"/>
        <v>-33.36693541025465</v>
      </c>
      <c r="V14" s="37">
        <f t="shared" si="1"/>
        <v>-22.360726413709553</v>
      </c>
    </row>
    <row r="15" spans="1:22" ht="15">
      <c r="A15" s="47" t="s">
        <v>9</v>
      </c>
      <c r="B15" s="44" t="s">
        <v>41</v>
      </c>
      <c r="C15" s="44" t="s">
        <v>193</v>
      </c>
      <c r="D15" s="44" t="s">
        <v>59</v>
      </c>
      <c r="E15" s="44" t="s">
        <v>238</v>
      </c>
      <c r="F15" s="44" t="s">
        <v>21</v>
      </c>
      <c r="G15" s="44" t="s">
        <v>20</v>
      </c>
      <c r="H15" s="48" t="s">
        <v>20</v>
      </c>
      <c r="I15" s="49">
        <v>50.742198</v>
      </c>
      <c r="J15" s="45">
        <v>18.784939</v>
      </c>
      <c r="K15" s="46">
        <v>69.527137</v>
      </c>
      <c r="L15" s="45">
        <v>184.835894</v>
      </c>
      <c r="M15" s="45">
        <v>87.992011</v>
      </c>
      <c r="N15" s="50">
        <v>272.827905</v>
      </c>
      <c r="O15" s="49">
        <v>29.928712</v>
      </c>
      <c r="P15" s="45">
        <v>21.453212</v>
      </c>
      <c r="Q15" s="46">
        <v>51.381924</v>
      </c>
      <c r="R15" s="45">
        <v>208.508878</v>
      </c>
      <c r="S15" s="45">
        <v>94.549622</v>
      </c>
      <c r="T15" s="50">
        <v>303.0585</v>
      </c>
      <c r="U15" s="27">
        <f t="shared" si="0"/>
        <v>35.314389939932965</v>
      </c>
      <c r="V15" s="37">
        <f t="shared" si="1"/>
        <v>-9.975168160602655</v>
      </c>
    </row>
    <row r="16" spans="1:22" ht="15">
      <c r="A16" s="47" t="s">
        <v>9</v>
      </c>
      <c r="B16" s="44" t="s">
        <v>41</v>
      </c>
      <c r="C16" s="44" t="s">
        <v>193</v>
      </c>
      <c r="D16" s="44" t="s">
        <v>59</v>
      </c>
      <c r="E16" s="44" t="s">
        <v>60</v>
      </c>
      <c r="F16" s="44" t="s">
        <v>21</v>
      </c>
      <c r="G16" s="44" t="s">
        <v>20</v>
      </c>
      <c r="H16" s="48" t="s">
        <v>20</v>
      </c>
      <c r="I16" s="49">
        <v>21.96684</v>
      </c>
      <c r="J16" s="45">
        <v>3.644808</v>
      </c>
      <c r="K16" s="46">
        <v>25.611648</v>
      </c>
      <c r="L16" s="45">
        <v>145.87402</v>
      </c>
      <c r="M16" s="45">
        <v>16.363574</v>
      </c>
      <c r="N16" s="50">
        <v>162.237594</v>
      </c>
      <c r="O16" s="49">
        <v>9.09144</v>
      </c>
      <c r="P16" s="45">
        <v>10.210455</v>
      </c>
      <c r="Q16" s="46">
        <v>19.301895</v>
      </c>
      <c r="R16" s="45">
        <v>58.936474</v>
      </c>
      <c r="S16" s="45">
        <v>39.693086</v>
      </c>
      <c r="T16" s="50">
        <v>98.62956</v>
      </c>
      <c r="U16" s="27">
        <f t="shared" si="0"/>
        <v>32.68981102632669</v>
      </c>
      <c r="V16" s="37">
        <f t="shared" si="1"/>
        <v>64.4918561940254</v>
      </c>
    </row>
    <row r="17" spans="1:22" ht="15">
      <c r="A17" s="47" t="s">
        <v>9</v>
      </c>
      <c r="B17" s="44" t="s">
        <v>41</v>
      </c>
      <c r="C17" s="44" t="s">
        <v>193</v>
      </c>
      <c r="D17" s="44" t="s">
        <v>62</v>
      </c>
      <c r="E17" s="44" t="s">
        <v>63</v>
      </c>
      <c r="F17" s="44" t="s">
        <v>64</v>
      </c>
      <c r="G17" s="44" t="s">
        <v>64</v>
      </c>
      <c r="H17" s="48" t="s">
        <v>65</v>
      </c>
      <c r="I17" s="49">
        <v>130.551156</v>
      </c>
      <c r="J17" s="45">
        <v>104.197172</v>
      </c>
      <c r="K17" s="46">
        <v>234.748328</v>
      </c>
      <c r="L17" s="45">
        <v>644.921299</v>
      </c>
      <c r="M17" s="45">
        <v>426.998632</v>
      </c>
      <c r="N17" s="50">
        <v>1071.919931</v>
      </c>
      <c r="O17" s="49">
        <v>137.505638</v>
      </c>
      <c r="P17" s="45">
        <v>110.215164</v>
      </c>
      <c r="Q17" s="46">
        <v>247.720802</v>
      </c>
      <c r="R17" s="45">
        <v>574.604126</v>
      </c>
      <c r="S17" s="45">
        <v>407.105846</v>
      </c>
      <c r="T17" s="50">
        <v>981.709972</v>
      </c>
      <c r="U17" s="27">
        <f t="shared" si="0"/>
        <v>-5.236731794530525</v>
      </c>
      <c r="V17" s="37">
        <f t="shared" si="1"/>
        <v>9.18906414042211</v>
      </c>
    </row>
    <row r="18" spans="1:22" ht="15">
      <c r="A18" s="47" t="s">
        <v>9</v>
      </c>
      <c r="B18" s="44" t="s">
        <v>41</v>
      </c>
      <c r="C18" s="44" t="s">
        <v>193</v>
      </c>
      <c r="D18" s="44" t="s">
        <v>66</v>
      </c>
      <c r="E18" s="44" t="s">
        <v>67</v>
      </c>
      <c r="F18" s="44" t="s">
        <v>21</v>
      </c>
      <c r="G18" s="44" t="s">
        <v>20</v>
      </c>
      <c r="H18" s="48" t="s">
        <v>20</v>
      </c>
      <c r="I18" s="49">
        <v>106.487833</v>
      </c>
      <c r="J18" s="45">
        <v>0</v>
      </c>
      <c r="K18" s="46">
        <v>106.487833</v>
      </c>
      <c r="L18" s="45">
        <v>989.213537</v>
      </c>
      <c r="M18" s="45">
        <v>0</v>
      </c>
      <c r="N18" s="50">
        <v>989.213537</v>
      </c>
      <c r="O18" s="49">
        <v>303.563469</v>
      </c>
      <c r="P18" s="45">
        <v>0</v>
      </c>
      <c r="Q18" s="46">
        <v>303.563469</v>
      </c>
      <c r="R18" s="45">
        <v>1175.588621</v>
      </c>
      <c r="S18" s="45">
        <v>0</v>
      </c>
      <c r="T18" s="50">
        <v>1175.588621</v>
      </c>
      <c r="U18" s="27">
        <f t="shared" si="0"/>
        <v>-64.92073524169668</v>
      </c>
      <c r="V18" s="37">
        <f t="shared" si="1"/>
        <v>-15.85376726779325</v>
      </c>
    </row>
    <row r="19" spans="1:22" ht="15">
      <c r="A19" s="47" t="s">
        <v>9</v>
      </c>
      <c r="B19" s="44" t="s">
        <v>41</v>
      </c>
      <c r="C19" s="44" t="s">
        <v>193</v>
      </c>
      <c r="D19" s="44" t="s">
        <v>68</v>
      </c>
      <c r="E19" s="44" t="s">
        <v>69</v>
      </c>
      <c r="F19" s="44" t="s">
        <v>56</v>
      </c>
      <c r="G19" s="44" t="s">
        <v>70</v>
      </c>
      <c r="H19" s="48" t="s">
        <v>71</v>
      </c>
      <c r="I19" s="49">
        <v>47.289204</v>
      </c>
      <c r="J19" s="45">
        <v>9.767259</v>
      </c>
      <c r="K19" s="46">
        <v>57.056463</v>
      </c>
      <c r="L19" s="45">
        <v>138.963744</v>
      </c>
      <c r="M19" s="45">
        <v>16.239787</v>
      </c>
      <c r="N19" s="50">
        <v>155.203531</v>
      </c>
      <c r="O19" s="49">
        <v>41.584116</v>
      </c>
      <c r="P19" s="45">
        <v>5.095706</v>
      </c>
      <c r="Q19" s="46">
        <v>46.679822</v>
      </c>
      <c r="R19" s="45">
        <v>110.753788</v>
      </c>
      <c r="S19" s="45">
        <v>25.663613</v>
      </c>
      <c r="T19" s="50">
        <v>136.417401</v>
      </c>
      <c r="U19" s="27">
        <f t="shared" si="0"/>
        <v>22.22939281987837</v>
      </c>
      <c r="V19" s="37">
        <f t="shared" si="1"/>
        <v>13.771065760151814</v>
      </c>
    </row>
    <row r="20" spans="1:22" ht="15">
      <c r="A20" s="47" t="s">
        <v>9</v>
      </c>
      <c r="B20" s="44" t="s">
        <v>41</v>
      </c>
      <c r="C20" s="44" t="s">
        <v>193</v>
      </c>
      <c r="D20" s="44" t="s">
        <v>68</v>
      </c>
      <c r="E20" s="44" t="s">
        <v>72</v>
      </c>
      <c r="F20" s="44" t="s">
        <v>51</v>
      </c>
      <c r="G20" s="44" t="s">
        <v>51</v>
      </c>
      <c r="H20" s="48" t="s">
        <v>73</v>
      </c>
      <c r="I20" s="49">
        <v>0</v>
      </c>
      <c r="J20" s="45">
        <v>0</v>
      </c>
      <c r="K20" s="46">
        <v>0</v>
      </c>
      <c r="L20" s="45">
        <v>0</v>
      </c>
      <c r="M20" s="45">
        <v>0</v>
      </c>
      <c r="N20" s="50">
        <v>0</v>
      </c>
      <c r="O20" s="49">
        <v>52.1198</v>
      </c>
      <c r="P20" s="45">
        <v>26.0478</v>
      </c>
      <c r="Q20" s="46">
        <v>78.1676</v>
      </c>
      <c r="R20" s="45">
        <v>202.7003</v>
      </c>
      <c r="S20" s="45">
        <v>101.4888</v>
      </c>
      <c r="T20" s="50">
        <v>304.1891</v>
      </c>
      <c r="U20" s="42" t="s">
        <v>32</v>
      </c>
      <c r="V20" s="43" t="s">
        <v>32</v>
      </c>
    </row>
    <row r="21" spans="1:22" ht="15">
      <c r="A21" s="47" t="s">
        <v>9</v>
      </c>
      <c r="B21" s="44" t="s">
        <v>41</v>
      </c>
      <c r="C21" s="44" t="s">
        <v>193</v>
      </c>
      <c r="D21" s="44" t="s">
        <v>74</v>
      </c>
      <c r="E21" s="44" t="s">
        <v>75</v>
      </c>
      <c r="F21" s="44" t="s">
        <v>22</v>
      </c>
      <c r="G21" s="44" t="s">
        <v>76</v>
      </c>
      <c r="H21" s="48" t="s">
        <v>77</v>
      </c>
      <c r="I21" s="49">
        <v>1145.5744</v>
      </c>
      <c r="J21" s="45">
        <v>0</v>
      </c>
      <c r="K21" s="46">
        <v>1145.5744</v>
      </c>
      <c r="L21" s="45">
        <v>4356.3303</v>
      </c>
      <c r="M21" s="45">
        <v>0</v>
      </c>
      <c r="N21" s="50">
        <v>4356.3303</v>
      </c>
      <c r="O21" s="49">
        <v>999.9</v>
      </c>
      <c r="P21" s="45">
        <v>0</v>
      </c>
      <c r="Q21" s="46">
        <v>999.9</v>
      </c>
      <c r="R21" s="45">
        <v>3643.1114</v>
      </c>
      <c r="S21" s="45">
        <v>0</v>
      </c>
      <c r="T21" s="50">
        <v>3643.1114</v>
      </c>
      <c r="U21" s="27">
        <f>+((K21/Q21)-1)*100</f>
        <v>14.568896889688965</v>
      </c>
      <c r="V21" s="37">
        <f>+((N21/T21)-1)*100</f>
        <v>19.577191628013345</v>
      </c>
    </row>
    <row r="22" spans="1:22" ht="15">
      <c r="A22" s="47" t="s">
        <v>9</v>
      </c>
      <c r="B22" s="44" t="s">
        <v>41</v>
      </c>
      <c r="C22" s="44" t="s">
        <v>193</v>
      </c>
      <c r="D22" s="44" t="s">
        <v>74</v>
      </c>
      <c r="E22" s="44" t="s">
        <v>78</v>
      </c>
      <c r="F22" s="44" t="s">
        <v>22</v>
      </c>
      <c r="G22" s="44" t="s">
        <v>76</v>
      </c>
      <c r="H22" s="48" t="s">
        <v>77</v>
      </c>
      <c r="I22" s="49">
        <v>829.5136</v>
      </c>
      <c r="J22" s="45">
        <v>0</v>
      </c>
      <c r="K22" s="46">
        <v>829.5136</v>
      </c>
      <c r="L22" s="45">
        <v>3387.0442</v>
      </c>
      <c r="M22" s="45">
        <v>0</v>
      </c>
      <c r="N22" s="50">
        <v>3387.0442</v>
      </c>
      <c r="O22" s="49">
        <v>1040.805</v>
      </c>
      <c r="P22" s="45">
        <v>0</v>
      </c>
      <c r="Q22" s="46">
        <v>1040.805</v>
      </c>
      <c r="R22" s="45">
        <v>3733.9972</v>
      </c>
      <c r="S22" s="45">
        <v>0</v>
      </c>
      <c r="T22" s="50">
        <v>3733.9972</v>
      </c>
      <c r="U22" s="27">
        <f>+((K22/Q22)-1)*100</f>
        <v>-20.300767194623393</v>
      </c>
      <c r="V22" s="37">
        <f>+((N22/T22)-1)*100</f>
        <v>-9.29173165957382</v>
      </c>
    </row>
    <row r="23" spans="1:22" ht="15">
      <c r="A23" s="47" t="s">
        <v>9</v>
      </c>
      <c r="B23" s="44" t="s">
        <v>41</v>
      </c>
      <c r="C23" s="44" t="s">
        <v>193</v>
      </c>
      <c r="D23" s="44" t="s">
        <v>79</v>
      </c>
      <c r="E23" s="44" t="s">
        <v>239</v>
      </c>
      <c r="F23" s="44" t="s">
        <v>80</v>
      </c>
      <c r="G23" s="44" t="s">
        <v>81</v>
      </c>
      <c r="H23" s="48" t="s">
        <v>82</v>
      </c>
      <c r="I23" s="49">
        <v>1512.3069</v>
      </c>
      <c r="J23" s="45">
        <v>163.2968</v>
      </c>
      <c r="K23" s="46">
        <v>1675.6037</v>
      </c>
      <c r="L23" s="45">
        <v>6736.271049</v>
      </c>
      <c r="M23" s="45">
        <v>529.974901</v>
      </c>
      <c r="N23" s="50">
        <v>7266.24595</v>
      </c>
      <c r="O23" s="49">
        <v>1472.424</v>
      </c>
      <c r="P23" s="45">
        <v>172.62922</v>
      </c>
      <c r="Q23" s="46">
        <v>1645.05322</v>
      </c>
      <c r="R23" s="45">
        <v>5436.71611</v>
      </c>
      <c r="S23" s="45">
        <v>656.928844</v>
      </c>
      <c r="T23" s="50">
        <v>6093.644954</v>
      </c>
      <c r="U23" s="27">
        <f>+((K23/Q23)-1)*100</f>
        <v>1.857111954104429</v>
      </c>
      <c r="V23" s="37">
        <f>+((N23/T23)-1)*100</f>
        <v>19.24301472848824</v>
      </c>
    </row>
    <row r="24" spans="1:22" ht="15">
      <c r="A24" s="47" t="s">
        <v>9</v>
      </c>
      <c r="B24" s="44" t="s">
        <v>41</v>
      </c>
      <c r="C24" s="44" t="s">
        <v>193</v>
      </c>
      <c r="D24" s="44" t="s">
        <v>79</v>
      </c>
      <c r="E24" s="44" t="s">
        <v>83</v>
      </c>
      <c r="F24" s="44" t="s">
        <v>64</v>
      </c>
      <c r="G24" s="44" t="s">
        <v>64</v>
      </c>
      <c r="H24" s="48" t="s">
        <v>84</v>
      </c>
      <c r="I24" s="49">
        <v>234.9331</v>
      </c>
      <c r="J24" s="45">
        <v>88.1901</v>
      </c>
      <c r="K24" s="46">
        <v>323.1232</v>
      </c>
      <c r="L24" s="45">
        <v>842.6491</v>
      </c>
      <c r="M24" s="45">
        <v>323.7527</v>
      </c>
      <c r="N24" s="50">
        <v>1166.4018</v>
      </c>
      <c r="O24" s="49">
        <v>211.2844</v>
      </c>
      <c r="P24" s="45">
        <v>103.2634</v>
      </c>
      <c r="Q24" s="46">
        <v>314.5478</v>
      </c>
      <c r="R24" s="45">
        <v>886.545</v>
      </c>
      <c r="S24" s="45">
        <v>377.3613</v>
      </c>
      <c r="T24" s="50">
        <v>1263.9063</v>
      </c>
      <c r="U24" s="27">
        <f>+((K24/Q24)-1)*100</f>
        <v>2.7262629082130063</v>
      </c>
      <c r="V24" s="37">
        <f>+((N24/T24)-1)*100</f>
        <v>-7.7145354841573255</v>
      </c>
    </row>
    <row r="25" spans="1:22" ht="15">
      <c r="A25" s="47" t="s">
        <v>9</v>
      </c>
      <c r="B25" s="44" t="s">
        <v>41</v>
      </c>
      <c r="C25" s="44" t="s">
        <v>193</v>
      </c>
      <c r="D25" s="44" t="s">
        <v>85</v>
      </c>
      <c r="E25" s="44" t="s">
        <v>240</v>
      </c>
      <c r="F25" s="44" t="s">
        <v>86</v>
      </c>
      <c r="G25" s="44" t="s">
        <v>87</v>
      </c>
      <c r="H25" s="48" t="s">
        <v>88</v>
      </c>
      <c r="I25" s="49">
        <v>261.0048</v>
      </c>
      <c r="J25" s="45">
        <v>63.09376</v>
      </c>
      <c r="K25" s="46">
        <v>324.09856</v>
      </c>
      <c r="L25" s="45">
        <v>1036.7555</v>
      </c>
      <c r="M25" s="45">
        <v>251.56038</v>
      </c>
      <c r="N25" s="50">
        <v>1288.31588</v>
      </c>
      <c r="O25" s="49">
        <v>196.7921</v>
      </c>
      <c r="P25" s="45">
        <v>85.88954</v>
      </c>
      <c r="Q25" s="46">
        <v>282.68164</v>
      </c>
      <c r="R25" s="45">
        <v>766.31529</v>
      </c>
      <c r="S25" s="45">
        <v>337.32269</v>
      </c>
      <c r="T25" s="50">
        <v>1103.63798</v>
      </c>
      <c r="U25" s="27">
        <f>+((K25/Q25)-1)*100</f>
        <v>14.65143615269815</v>
      </c>
      <c r="V25" s="37">
        <f>+((N25/T25)-1)*100</f>
        <v>16.733557864690397</v>
      </c>
    </row>
    <row r="26" spans="1:22" ht="15">
      <c r="A26" s="47" t="s">
        <v>9</v>
      </c>
      <c r="B26" s="44" t="s">
        <v>41</v>
      </c>
      <c r="C26" s="44" t="s">
        <v>193</v>
      </c>
      <c r="D26" s="44" t="s">
        <v>207</v>
      </c>
      <c r="E26" s="44" t="s">
        <v>208</v>
      </c>
      <c r="F26" s="44" t="s">
        <v>22</v>
      </c>
      <c r="G26" s="44" t="s">
        <v>89</v>
      </c>
      <c r="H26" s="48" t="s">
        <v>209</v>
      </c>
      <c r="I26" s="49">
        <v>0</v>
      </c>
      <c r="J26" s="45">
        <v>14.675144</v>
      </c>
      <c r="K26" s="46">
        <v>14.675144</v>
      </c>
      <c r="L26" s="45">
        <v>0</v>
      </c>
      <c r="M26" s="45">
        <v>59.348003</v>
      </c>
      <c r="N26" s="50">
        <v>59.348003</v>
      </c>
      <c r="O26" s="49">
        <v>0</v>
      </c>
      <c r="P26" s="45">
        <v>0</v>
      </c>
      <c r="Q26" s="46">
        <v>0</v>
      </c>
      <c r="R26" s="45">
        <v>0</v>
      </c>
      <c r="S26" s="45">
        <v>0</v>
      </c>
      <c r="T26" s="50">
        <v>0</v>
      </c>
      <c r="U26" s="42" t="s">
        <v>32</v>
      </c>
      <c r="V26" s="43" t="s">
        <v>32</v>
      </c>
    </row>
    <row r="27" spans="1:22" ht="15">
      <c r="A27" s="47" t="s">
        <v>9</v>
      </c>
      <c r="B27" s="44" t="s">
        <v>41</v>
      </c>
      <c r="C27" s="44" t="s">
        <v>193</v>
      </c>
      <c r="D27" s="44" t="s">
        <v>92</v>
      </c>
      <c r="E27" s="44" t="s">
        <v>93</v>
      </c>
      <c r="F27" s="44" t="s">
        <v>22</v>
      </c>
      <c r="G27" s="44" t="s">
        <v>94</v>
      </c>
      <c r="H27" s="48" t="s">
        <v>95</v>
      </c>
      <c r="I27" s="49">
        <v>0.79344</v>
      </c>
      <c r="J27" s="45">
        <v>8.418248</v>
      </c>
      <c r="K27" s="46">
        <v>9.211688</v>
      </c>
      <c r="L27" s="45">
        <v>30.511104</v>
      </c>
      <c r="M27" s="45">
        <v>48.07598</v>
      </c>
      <c r="N27" s="50">
        <v>78.587084</v>
      </c>
      <c r="O27" s="49">
        <v>40.709256</v>
      </c>
      <c r="P27" s="45">
        <v>19.124596</v>
      </c>
      <c r="Q27" s="46">
        <v>59.833852</v>
      </c>
      <c r="R27" s="45">
        <v>209.218536</v>
      </c>
      <c r="S27" s="45">
        <v>74.51766</v>
      </c>
      <c r="T27" s="50">
        <v>283.736196</v>
      </c>
      <c r="U27" s="27">
        <f>+((K27/Q27)-1)*100</f>
        <v>-84.60455462569918</v>
      </c>
      <c r="V27" s="37">
        <f>+((N27/T27)-1)*100</f>
        <v>-72.30276393780932</v>
      </c>
    </row>
    <row r="28" spans="1:22" ht="15">
      <c r="A28" s="47" t="s">
        <v>9</v>
      </c>
      <c r="B28" s="44" t="s">
        <v>41</v>
      </c>
      <c r="C28" s="44" t="s">
        <v>193</v>
      </c>
      <c r="D28" s="44" t="s">
        <v>96</v>
      </c>
      <c r="E28" s="44" t="s">
        <v>102</v>
      </c>
      <c r="F28" s="44" t="s">
        <v>56</v>
      </c>
      <c r="G28" s="44" t="s">
        <v>98</v>
      </c>
      <c r="H28" s="48" t="s">
        <v>101</v>
      </c>
      <c r="I28" s="49">
        <v>113.5166</v>
      </c>
      <c r="J28" s="45">
        <v>102.6762</v>
      </c>
      <c r="K28" s="46">
        <v>216.1928</v>
      </c>
      <c r="L28" s="45">
        <v>318.2572</v>
      </c>
      <c r="M28" s="45">
        <v>347.4144</v>
      </c>
      <c r="N28" s="50">
        <v>665.6716</v>
      </c>
      <c r="O28" s="49">
        <v>68.076</v>
      </c>
      <c r="P28" s="45">
        <v>105.2581</v>
      </c>
      <c r="Q28" s="46">
        <v>173.3341</v>
      </c>
      <c r="R28" s="45">
        <v>351.0505</v>
      </c>
      <c r="S28" s="45">
        <v>456.3723</v>
      </c>
      <c r="T28" s="50">
        <v>807.4228</v>
      </c>
      <c r="U28" s="27">
        <f>+((K28/Q28)-1)*100</f>
        <v>24.726063711641277</v>
      </c>
      <c r="V28" s="37">
        <f>+((N28/T28)-1)*100</f>
        <v>-17.556006592828442</v>
      </c>
    </row>
    <row r="29" spans="1:22" ht="15">
      <c r="A29" s="47" t="s">
        <v>9</v>
      </c>
      <c r="B29" s="44" t="s">
        <v>41</v>
      </c>
      <c r="C29" s="44" t="s">
        <v>193</v>
      </c>
      <c r="D29" s="44" t="s">
        <v>96</v>
      </c>
      <c r="E29" s="44" t="s">
        <v>97</v>
      </c>
      <c r="F29" s="44" t="s">
        <v>56</v>
      </c>
      <c r="G29" s="44" t="s">
        <v>98</v>
      </c>
      <c r="H29" s="48" t="s">
        <v>99</v>
      </c>
      <c r="I29" s="49">
        <v>21.399</v>
      </c>
      <c r="J29" s="45">
        <v>55.7153</v>
      </c>
      <c r="K29" s="46">
        <v>77.1143</v>
      </c>
      <c r="L29" s="45">
        <v>65.1785</v>
      </c>
      <c r="M29" s="45">
        <v>164.5352</v>
      </c>
      <c r="N29" s="50">
        <v>229.7137</v>
      </c>
      <c r="O29" s="49">
        <v>10.7787</v>
      </c>
      <c r="P29" s="45">
        <v>51.7035</v>
      </c>
      <c r="Q29" s="46">
        <v>62.4822</v>
      </c>
      <c r="R29" s="45">
        <v>29.9871</v>
      </c>
      <c r="S29" s="45">
        <v>142.8579</v>
      </c>
      <c r="T29" s="50">
        <v>172.845</v>
      </c>
      <c r="U29" s="27">
        <f>+((K29/Q29)-1)*100</f>
        <v>23.418029454788723</v>
      </c>
      <c r="V29" s="37">
        <f>+((N29/T29)-1)*100</f>
        <v>32.90155920043969</v>
      </c>
    </row>
    <row r="30" spans="1:22" ht="15">
      <c r="A30" s="47" t="s">
        <v>9</v>
      </c>
      <c r="B30" s="44" t="s">
        <v>41</v>
      </c>
      <c r="C30" s="44" t="s">
        <v>193</v>
      </c>
      <c r="D30" s="44" t="s">
        <v>96</v>
      </c>
      <c r="E30" s="44" t="s">
        <v>100</v>
      </c>
      <c r="F30" s="44" t="s">
        <v>56</v>
      </c>
      <c r="G30" s="44" t="s">
        <v>98</v>
      </c>
      <c r="H30" s="48" t="s">
        <v>101</v>
      </c>
      <c r="I30" s="49">
        <v>4.8912</v>
      </c>
      <c r="J30" s="45">
        <v>4.2598</v>
      </c>
      <c r="K30" s="46">
        <v>9.151</v>
      </c>
      <c r="L30" s="45">
        <v>11.8426</v>
      </c>
      <c r="M30" s="45">
        <v>11.8957</v>
      </c>
      <c r="N30" s="50">
        <v>23.7383</v>
      </c>
      <c r="O30" s="49">
        <v>9.2659</v>
      </c>
      <c r="P30" s="45">
        <v>14.3396</v>
      </c>
      <c r="Q30" s="46">
        <v>23.6055</v>
      </c>
      <c r="R30" s="45">
        <v>17.811</v>
      </c>
      <c r="S30" s="45">
        <v>20.4069</v>
      </c>
      <c r="T30" s="50">
        <v>38.2179</v>
      </c>
      <c r="U30" s="27">
        <f>+((K30/Q30)-1)*100</f>
        <v>-61.233610811039796</v>
      </c>
      <c r="V30" s="37">
        <f>+((N30/T30)-1)*100</f>
        <v>-37.88695872876323</v>
      </c>
    </row>
    <row r="31" spans="1:22" ht="15">
      <c r="A31" s="47" t="s">
        <v>9</v>
      </c>
      <c r="B31" s="44" t="s">
        <v>41</v>
      </c>
      <c r="C31" s="44" t="s">
        <v>193</v>
      </c>
      <c r="D31" s="44" t="s">
        <v>216</v>
      </c>
      <c r="E31" s="44" t="s">
        <v>227</v>
      </c>
      <c r="F31" s="44" t="s">
        <v>218</v>
      </c>
      <c r="G31" s="44" t="s">
        <v>219</v>
      </c>
      <c r="H31" s="48" t="s">
        <v>228</v>
      </c>
      <c r="I31" s="49">
        <v>179.07174</v>
      </c>
      <c r="J31" s="45">
        <v>0</v>
      </c>
      <c r="K31" s="46">
        <v>179.07174</v>
      </c>
      <c r="L31" s="45">
        <v>367.62074</v>
      </c>
      <c r="M31" s="45">
        <v>0</v>
      </c>
      <c r="N31" s="50">
        <v>367.62074</v>
      </c>
      <c r="O31" s="49">
        <v>0</v>
      </c>
      <c r="P31" s="45">
        <v>0</v>
      </c>
      <c r="Q31" s="46">
        <v>0</v>
      </c>
      <c r="R31" s="45">
        <v>0</v>
      </c>
      <c r="S31" s="45">
        <v>0</v>
      </c>
      <c r="T31" s="50">
        <v>0</v>
      </c>
      <c r="U31" s="42" t="s">
        <v>32</v>
      </c>
      <c r="V31" s="43" t="s">
        <v>32</v>
      </c>
    </row>
    <row r="32" spans="1:22" ht="15">
      <c r="A32" s="47" t="s">
        <v>9</v>
      </c>
      <c r="B32" s="44" t="s">
        <v>41</v>
      </c>
      <c r="C32" s="44" t="s">
        <v>193</v>
      </c>
      <c r="D32" s="44" t="s">
        <v>216</v>
      </c>
      <c r="E32" s="44" t="s">
        <v>217</v>
      </c>
      <c r="F32" s="44" t="s">
        <v>218</v>
      </c>
      <c r="G32" s="44" t="s">
        <v>219</v>
      </c>
      <c r="H32" s="48" t="s">
        <v>220</v>
      </c>
      <c r="I32" s="49">
        <v>0</v>
      </c>
      <c r="J32" s="45">
        <v>0</v>
      </c>
      <c r="K32" s="46">
        <v>0</v>
      </c>
      <c r="L32" s="45">
        <v>0</v>
      </c>
      <c r="M32" s="45">
        <v>0</v>
      </c>
      <c r="N32" s="50">
        <v>0</v>
      </c>
      <c r="O32" s="49">
        <v>0</v>
      </c>
      <c r="P32" s="45">
        <v>0</v>
      </c>
      <c r="Q32" s="46">
        <v>0</v>
      </c>
      <c r="R32" s="45">
        <v>21.0528</v>
      </c>
      <c r="S32" s="45">
        <v>0</v>
      </c>
      <c r="T32" s="50">
        <v>21.0528</v>
      </c>
      <c r="U32" s="42" t="s">
        <v>32</v>
      </c>
      <c r="V32" s="43" t="s">
        <v>32</v>
      </c>
    </row>
    <row r="33" spans="1:22" ht="15">
      <c r="A33" s="47" t="s">
        <v>9</v>
      </c>
      <c r="B33" s="44" t="s">
        <v>41</v>
      </c>
      <c r="C33" s="44" t="s">
        <v>193</v>
      </c>
      <c r="D33" s="44" t="s">
        <v>23</v>
      </c>
      <c r="E33" s="44" t="s">
        <v>241</v>
      </c>
      <c r="F33" s="44" t="s">
        <v>51</v>
      </c>
      <c r="G33" s="44" t="s">
        <v>103</v>
      </c>
      <c r="H33" s="48" t="s">
        <v>104</v>
      </c>
      <c r="I33" s="49">
        <v>1371.775048</v>
      </c>
      <c r="J33" s="45">
        <v>0</v>
      </c>
      <c r="K33" s="46">
        <v>1371.775048</v>
      </c>
      <c r="L33" s="45">
        <v>6068.307804</v>
      </c>
      <c r="M33" s="45">
        <v>0</v>
      </c>
      <c r="N33" s="50">
        <v>6068.307804</v>
      </c>
      <c r="O33" s="49">
        <v>1815.197</v>
      </c>
      <c r="P33" s="45">
        <v>0</v>
      </c>
      <c r="Q33" s="46">
        <v>1815.197</v>
      </c>
      <c r="R33" s="45">
        <v>5652.899845</v>
      </c>
      <c r="S33" s="45">
        <v>0</v>
      </c>
      <c r="T33" s="50">
        <v>5652.899845</v>
      </c>
      <c r="U33" s="27">
        <f>+((K33/Q33)-1)*100</f>
        <v>-24.42831009526789</v>
      </c>
      <c r="V33" s="37">
        <f>+((N33/T33)-1)*100</f>
        <v>7.348581619881855</v>
      </c>
    </row>
    <row r="34" spans="1:22" ht="15">
      <c r="A34" s="47" t="s">
        <v>9</v>
      </c>
      <c r="B34" s="44" t="s">
        <v>41</v>
      </c>
      <c r="C34" s="44" t="s">
        <v>193</v>
      </c>
      <c r="D34" s="44" t="s">
        <v>237</v>
      </c>
      <c r="E34" s="44" t="s">
        <v>210</v>
      </c>
      <c r="F34" s="44" t="s">
        <v>64</v>
      </c>
      <c r="G34" s="44" t="s">
        <v>64</v>
      </c>
      <c r="H34" s="48" t="s">
        <v>205</v>
      </c>
      <c r="I34" s="49">
        <v>0</v>
      </c>
      <c r="J34" s="45">
        <v>10.289092</v>
      </c>
      <c r="K34" s="46">
        <v>10.289092</v>
      </c>
      <c r="L34" s="45">
        <v>0</v>
      </c>
      <c r="M34" s="45">
        <v>10.289092</v>
      </c>
      <c r="N34" s="50">
        <v>10.289092</v>
      </c>
      <c r="O34" s="49">
        <v>0</v>
      </c>
      <c r="P34" s="45">
        <v>0</v>
      </c>
      <c r="Q34" s="46">
        <v>0</v>
      </c>
      <c r="R34" s="45">
        <v>0</v>
      </c>
      <c r="S34" s="45">
        <v>0</v>
      </c>
      <c r="T34" s="50">
        <v>0</v>
      </c>
      <c r="U34" s="42" t="s">
        <v>32</v>
      </c>
      <c r="V34" s="43" t="s">
        <v>32</v>
      </c>
    </row>
    <row r="35" spans="1:22" ht="15">
      <c r="A35" s="47" t="s">
        <v>9</v>
      </c>
      <c r="B35" s="44" t="s">
        <v>41</v>
      </c>
      <c r="C35" s="44" t="s">
        <v>193</v>
      </c>
      <c r="D35" s="44" t="s">
        <v>105</v>
      </c>
      <c r="E35" s="44" t="s">
        <v>108</v>
      </c>
      <c r="F35" s="44" t="s">
        <v>64</v>
      </c>
      <c r="G35" s="44" t="s">
        <v>64</v>
      </c>
      <c r="H35" s="48" t="s">
        <v>107</v>
      </c>
      <c r="I35" s="49">
        <v>91.77922</v>
      </c>
      <c r="J35" s="45">
        <v>70.26504</v>
      </c>
      <c r="K35" s="46">
        <v>162.04426</v>
      </c>
      <c r="L35" s="45">
        <v>313.38552</v>
      </c>
      <c r="M35" s="45">
        <v>318.35434</v>
      </c>
      <c r="N35" s="50">
        <v>631.73986</v>
      </c>
      <c r="O35" s="49">
        <v>41.279302</v>
      </c>
      <c r="P35" s="45">
        <v>67.139077</v>
      </c>
      <c r="Q35" s="46">
        <v>108.418379</v>
      </c>
      <c r="R35" s="45">
        <v>198.255694</v>
      </c>
      <c r="S35" s="45">
        <v>257.999205</v>
      </c>
      <c r="T35" s="50">
        <v>456.254899</v>
      </c>
      <c r="U35" s="27">
        <f>+((K35/Q35)-1)*100</f>
        <v>49.461983747239024</v>
      </c>
      <c r="V35" s="37">
        <f>+((N35/T35)-1)*100</f>
        <v>38.462044217962465</v>
      </c>
    </row>
    <row r="36" spans="1:22" ht="15">
      <c r="A36" s="47" t="s">
        <v>9</v>
      </c>
      <c r="B36" s="44" t="s">
        <v>41</v>
      </c>
      <c r="C36" s="44" t="s">
        <v>193</v>
      </c>
      <c r="D36" s="44" t="s">
        <v>105</v>
      </c>
      <c r="E36" s="44" t="s">
        <v>106</v>
      </c>
      <c r="F36" s="44" t="s">
        <v>64</v>
      </c>
      <c r="G36" s="44" t="s">
        <v>64</v>
      </c>
      <c r="H36" s="48" t="s">
        <v>107</v>
      </c>
      <c r="I36" s="49">
        <v>0</v>
      </c>
      <c r="J36" s="45">
        <v>0</v>
      </c>
      <c r="K36" s="46">
        <v>0</v>
      </c>
      <c r="L36" s="45">
        <v>0</v>
      </c>
      <c r="M36" s="45">
        <v>0</v>
      </c>
      <c r="N36" s="50">
        <v>0</v>
      </c>
      <c r="O36" s="49">
        <v>2.51142</v>
      </c>
      <c r="P36" s="45">
        <v>4.346756</v>
      </c>
      <c r="Q36" s="46">
        <v>6.858176</v>
      </c>
      <c r="R36" s="45">
        <v>16.415463</v>
      </c>
      <c r="S36" s="45">
        <v>23.077109</v>
      </c>
      <c r="T36" s="50">
        <v>39.492572</v>
      </c>
      <c r="U36" s="42" t="s">
        <v>32</v>
      </c>
      <c r="V36" s="43" t="s">
        <v>32</v>
      </c>
    </row>
    <row r="37" spans="1:23" s="6" customFormat="1" ht="15">
      <c r="A37" s="47" t="s">
        <v>9</v>
      </c>
      <c r="B37" s="44" t="s">
        <v>41</v>
      </c>
      <c r="C37" s="44" t="s">
        <v>193</v>
      </c>
      <c r="D37" s="44" t="s">
        <v>105</v>
      </c>
      <c r="E37" s="44" t="s">
        <v>109</v>
      </c>
      <c r="F37" s="44" t="s">
        <v>64</v>
      </c>
      <c r="G37" s="44" t="s">
        <v>64</v>
      </c>
      <c r="H37" s="48" t="s">
        <v>107</v>
      </c>
      <c r="I37" s="49">
        <v>0</v>
      </c>
      <c r="J37" s="45">
        <v>0</v>
      </c>
      <c r="K37" s="46">
        <v>0</v>
      </c>
      <c r="L37" s="45">
        <v>0</v>
      </c>
      <c r="M37" s="45">
        <v>0</v>
      </c>
      <c r="N37" s="50">
        <v>0</v>
      </c>
      <c r="O37" s="49">
        <v>11.40282</v>
      </c>
      <c r="P37" s="45">
        <v>31.175366</v>
      </c>
      <c r="Q37" s="46">
        <v>42.578186</v>
      </c>
      <c r="R37" s="45">
        <v>60.866271</v>
      </c>
      <c r="S37" s="45">
        <v>112.995366</v>
      </c>
      <c r="T37" s="50">
        <v>173.861637</v>
      </c>
      <c r="U37" s="42" t="s">
        <v>32</v>
      </c>
      <c r="V37" s="43" t="s">
        <v>32</v>
      </c>
      <c r="W37" s="1"/>
    </row>
    <row r="38" spans="1:22" ht="15">
      <c r="A38" s="47" t="s">
        <v>9</v>
      </c>
      <c r="B38" s="44" t="s">
        <v>41</v>
      </c>
      <c r="C38" s="44" t="s">
        <v>193</v>
      </c>
      <c r="D38" s="44" t="s">
        <v>105</v>
      </c>
      <c r="E38" s="44" t="s">
        <v>110</v>
      </c>
      <c r="F38" s="44" t="s">
        <v>64</v>
      </c>
      <c r="G38" s="44" t="s">
        <v>64</v>
      </c>
      <c r="H38" s="48" t="s">
        <v>107</v>
      </c>
      <c r="I38" s="49">
        <v>0</v>
      </c>
      <c r="J38" s="45">
        <v>0</v>
      </c>
      <c r="K38" s="46">
        <v>0</v>
      </c>
      <c r="L38" s="45">
        <v>0</v>
      </c>
      <c r="M38" s="45">
        <v>0</v>
      </c>
      <c r="N38" s="50">
        <v>0</v>
      </c>
      <c r="O38" s="49">
        <v>3.632855</v>
      </c>
      <c r="P38" s="45">
        <v>11.000993</v>
      </c>
      <c r="Q38" s="46">
        <v>14.633848</v>
      </c>
      <c r="R38" s="45">
        <v>21.357873</v>
      </c>
      <c r="S38" s="45">
        <v>48.312439</v>
      </c>
      <c r="T38" s="50">
        <v>69.670312</v>
      </c>
      <c r="U38" s="42" t="s">
        <v>32</v>
      </c>
      <c r="V38" s="43" t="s">
        <v>32</v>
      </c>
    </row>
    <row r="39" spans="1:22" ht="15">
      <c r="A39" s="47" t="s">
        <v>9</v>
      </c>
      <c r="B39" s="44" t="s">
        <v>41</v>
      </c>
      <c r="C39" s="44" t="s">
        <v>193</v>
      </c>
      <c r="D39" s="44" t="s">
        <v>105</v>
      </c>
      <c r="E39" s="44" t="s">
        <v>229</v>
      </c>
      <c r="F39" s="44" t="s">
        <v>64</v>
      </c>
      <c r="G39" s="44" t="s">
        <v>64</v>
      </c>
      <c r="H39" s="48" t="s">
        <v>107</v>
      </c>
      <c r="I39" s="49">
        <v>0</v>
      </c>
      <c r="J39" s="45">
        <v>0</v>
      </c>
      <c r="K39" s="46">
        <v>0</v>
      </c>
      <c r="L39" s="45">
        <v>0</v>
      </c>
      <c r="M39" s="45">
        <v>0</v>
      </c>
      <c r="N39" s="50">
        <v>0</v>
      </c>
      <c r="O39" s="49">
        <v>1.90394</v>
      </c>
      <c r="P39" s="45">
        <v>3.737912</v>
      </c>
      <c r="Q39" s="46">
        <v>5.641852</v>
      </c>
      <c r="R39" s="45">
        <v>2.65121</v>
      </c>
      <c r="S39" s="45">
        <v>4.628132</v>
      </c>
      <c r="T39" s="50">
        <v>7.279342</v>
      </c>
      <c r="U39" s="42" t="s">
        <v>32</v>
      </c>
      <c r="V39" s="43" t="s">
        <v>32</v>
      </c>
    </row>
    <row r="40" spans="1:22" ht="15">
      <c r="A40" s="47" t="s">
        <v>9</v>
      </c>
      <c r="B40" s="44" t="s">
        <v>41</v>
      </c>
      <c r="C40" s="44" t="s">
        <v>193</v>
      </c>
      <c r="D40" s="44" t="s">
        <v>111</v>
      </c>
      <c r="E40" s="44" t="s">
        <v>242</v>
      </c>
      <c r="F40" s="44" t="s">
        <v>22</v>
      </c>
      <c r="G40" s="44" t="s">
        <v>112</v>
      </c>
      <c r="H40" s="48" t="s">
        <v>112</v>
      </c>
      <c r="I40" s="49">
        <v>0</v>
      </c>
      <c r="J40" s="45">
        <v>184.1532</v>
      </c>
      <c r="K40" s="46">
        <v>184.1532</v>
      </c>
      <c r="L40" s="45">
        <v>0</v>
      </c>
      <c r="M40" s="45">
        <v>954.6015</v>
      </c>
      <c r="N40" s="50">
        <v>954.6015</v>
      </c>
      <c r="O40" s="49">
        <v>0</v>
      </c>
      <c r="P40" s="45">
        <v>83.577503</v>
      </c>
      <c r="Q40" s="46">
        <v>83.577503</v>
      </c>
      <c r="R40" s="45">
        <v>0</v>
      </c>
      <c r="S40" s="45">
        <v>83.577503</v>
      </c>
      <c r="T40" s="50">
        <v>83.577503</v>
      </c>
      <c r="U40" s="42" t="s">
        <v>32</v>
      </c>
      <c r="V40" s="43" t="s">
        <v>32</v>
      </c>
    </row>
    <row r="41" spans="1:22" ht="15">
      <c r="A41" s="47" t="s">
        <v>9</v>
      </c>
      <c r="B41" s="44" t="s">
        <v>41</v>
      </c>
      <c r="C41" s="44" t="s">
        <v>193</v>
      </c>
      <c r="D41" s="44" t="s">
        <v>111</v>
      </c>
      <c r="E41" s="44" t="s">
        <v>113</v>
      </c>
      <c r="F41" s="44" t="s">
        <v>22</v>
      </c>
      <c r="G41" s="44" t="s">
        <v>89</v>
      </c>
      <c r="H41" s="48" t="s">
        <v>114</v>
      </c>
      <c r="I41" s="49">
        <v>21.9584</v>
      </c>
      <c r="J41" s="45">
        <v>166.125</v>
      </c>
      <c r="K41" s="46">
        <v>188.0834</v>
      </c>
      <c r="L41" s="45">
        <v>21.9584</v>
      </c>
      <c r="M41" s="45">
        <v>779.8275</v>
      </c>
      <c r="N41" s="50">
        <v>801.7859</v>
      </c>
      <c r="O41" s="49">
        <v>0</v>
      </c>
      <c r="P41" s="45">
        <v>197.3344</v>
      </c>
      <c r="Q41" s="46">
        <v>197.3344</v>
      </c>
      <c r="R41" s="45">
        <v>0</v>
      </c>
      <c r="S41" s="45">
        <v>805.2885</v>
      </c>
      <c r="T41" s="50">
        <v>805.2885</v>
      </c>
      <c r="U41" s="27">
        <f>+((K41/Q41)-1)*100</f>
        <v>-4.6879814163166555</v>
      </c>
      <c r="V41" s="37">
        <f>+((N41/T41)-1)*100</f>
        <v>-0.43494971056956544</v>
      </c>
    </row>
    <row r="42" spans="1:22" ht="15">
      <c r="A42" s="47" t="s">
        <v>9</v>
      </c>
      <c r="B42" s="44" t="s">
        <v>41</v>
      </c>
      <c r="C42" s="44" t="s">
        <v>193</v>
      </c>
      <c r="D42" s="44" t="s">
        <v>111</v>
      </c>
      <c r="E42" s="44" t="s">
        <v>213</v>
      </c>
      <c r="F42" s="44" t="s">
        <v>22</v>
      </c>
      <c r="G42" s="44" t="s">
        <v>89</v>
      </c>
      <c r="H42" s="48" t="s">
        <v>114</v>
      </c>
      <c r="I42" s="49">
        <v>0.6016</v>
      </c>
      <c r="J42" s="45">
        <v>5.1266</v>
      </c>
      <c r="K42" s="46">
        <v>5.7282</v>
      </c>
      <c r="L42" s="45">
        <v>0.6016</v>
      </c>
      <c r="M42" s="45">
        <v>22.0562</v>
      </c>
      <c r="N42" s="50">
        <v>22.6578</v>
      </c>
      <c r="O42" s="49">
        <v>0</v>
      </c>
      <c r="P42" s="45">
        <v>0</v>
      </c>
      <c r="Q42" s="46">
        <v>0</v>
      </c>
      <c r="R42" s="45">
        <v>0</v>
      </c>
      <c r="S42" s="45">
        <v>0</v>
      </c>
      <c r="T42" s="50">
        <v>0</v>
      </c>
      <c r="U42" s="42" t="s">
        <v>32</v>
      </c>
      <c r="V42" s="43" t="s">
        <v>32</v>
      </c>
    </row>
    <row r="43" spans="1:22" ht="15">
      <c r="A43" s="47" t="s">
        <v>9</v>
      </c>
      <c r="B43" s="44" t="s">
        <v>41</v>
      </c>
      <c r="C43" s="44" t="s">
        <v>193</v>
      </c>
      <c r="D43" s="44" t="s">
        <v>206</v>
      </c>
      <c r="E43" s="44" t="s">
        <v>115</v>
      </c>
      <c r="F43" s="44" t="s">
        <v>90</v>
      </c>
      <c r="G43" s="44" t="s">
        <v>91</v>
      </c>
      <c r="H43" s="48" t="s">
        <v>91</v>
      </c>
      <c r="I43" s="49">
        <v>3090.3168</v>
      </c>
      <c r="J43" s="45">
        <v>0</v>
      </c>
      <c r="K43" s="46">
        <v>3090.3168</v>
      </c>
      <c r="L43" s="45">
        <v>13178.64183</v>
      </c>
      <c r="M43" s="45">
        <v>0</v>
      </c>
      <c r="N43" s="50">
        <v>13178.64183</v>
      </c>
      <c r="O43" s="49">
        <v>3094.44597</v>
      </c>
      <c r="P43" s="45">
        <v>0</v>
      </c>
      <c r="Q43" s="46">
        <v>3094.44597</v>
      </c>
      <c r="R43" s="45">
        <v>15231.31961</v>
      </c>
      <c r="S43" s="45">
        <v>0</v>
      </c>
      <c r="T43" s="50">
        <v>15231.31961</v>
      </c>
      <c r="U43" s="27">
        <f aca="true" t="shared" si="2" ref="U43:U52">+((K43/Q43)-1)*100</f>
        <v>-0.13343810297647973</v>
      </c>
      <c r="V43" s="37">
        <f aca="true" t="shared" si="3" ref="V43:V53">+((N43/T43)-1)*100</f>
        <v>-13.476690349615739</v>
      </c>
    </row>
    <row r="44" spans="1:22" ht="15">
      <c r="A44" s="47" t="s">
        <v>9</v>
      </c>
      <c r="B44" s="44" t="s">
        <v>41</v>
      </c>
      <c r="C44" s="44" t="s">
        <v>193</v>
      </c>
      <c r="D44" s="44" t="s">
        <v>116</v>
      </c>
      <c r="E44" s="44" t="s">
        <v>117</v>
      </c>
      <c r="F44" s="44" t="s">
        <v>49</v>
      </c>
      <c r="G44" s="44" t="s">
        <v>118</v>
      </c>
      <c r="H44" s="48" t="s">
        <v>119</v>
      </c>
      <c r="I44" s="49">
        <v>11.521068</v>
      </c>
      <c r="J44" s="45">
        <v>0</v>
      </c>
      <c r="K44" s="46">
        <v>11.521068</v>
      </c>
      <c r="L44" s="45">
        <v>29.414863</v>
      </c>
      <c r="M44" s="45">
        <v>0</v>
      </c>
      <c r="N44" s="50">
        <v>29.414863</v>
      </c>
      <c r="O44" s="49">
        <v>15.17482</v>
      </c>
      <c r="P44" s="45">
        <v>0</v>
      </c>
      <c r="Q44" s="46">
        <v>15.17482</v>
      </c>
      <c r="R44" s="45">
        <v>35.428277</v>
      </c>
      <c r="S44" s="45">
        <v>0</v>
      </c>
      <c r="T44" s="50">
        <v>35.428277</v>
      </c>
      <c r="U44" s="27">
        <f t="shared" si="2"/>
        <v>-24.077728763833772</v>
      </c>
      <c r="V44" s="37">
        <f t="shared" si="3"/>
        <v>-16.973487025632096</v>
      </c>
    </row>
    <row r="45" spans="1:22" ht="15">
      <c r="A45" s="47" t="s">
        <v>9</v>
      </c>
      <c r="B45" s="44" t="s">
        <v>41</v>
      </c>
      <c r="C45" s="44" t="s">
        <v>193</v>
      </c>
      <c r="D45" s="44" t="s">
        <v>120</v>
      </c>
      <c r="E45" s="44" t="s">
        <v>121</v>
      </c>
      <c r="F45" s="44" t="s">
        <v>49</v>
      </c>
      <c r="G45" s="44" t="s">
        <v>122</v>
      </c>
      <c r="H45" s="48" t="s">
        <v>122</v>
      </c>
      <c r="I45" s="49">
        <v>0</v>
      </c>
      <c r="J45" s="45">
        <v>52.76607</v>
      </c>
      <c r="K45" s="46">
        <v>52.76607</v>
      </c>
      <c r="L45" s="45">
        <v>16.239632</v>
      </c>
      <c r="M45" s="45">
        <v>202.299209</v>
      </c>
      <c r="N45" s="50">
        <v>218.538841</v>
      </c>
      <c r="O45" s="49">
        <v>43.445033</v>
      </c>
      <c r="P45" s="45">
        <v>27.722941</v>
      </c>
      <c r="Q45" s="46">
        <v>71.167974</v>
      </c>
      <c r="R45" s="45">
        <v>177.619398</v>
      </c>
      <c r="S45" s="45">
        <v>122.858952</v>
      </c>
      <c r="T45" s="50">
        <v>300.47835</v>
      </c>
      <c r="U45" s="27">
        <f t="shared" si="2"/>
        <v>-25.857001352883813</v>
      </c>
      <c r="V45" s="37">
        <f t="shared" si="3"/>
        <v>-27.269688148913218</v>
      </c>
    </row>
    <row r="46" spans="1:22" ht="15">
      <c r="A46" s="47" t="s">
        <v>9</v>
      </c>
      <c r="B46" s="44" t="s">
        <v>41</v>
      </c>
      <c r="C46" s="44" t="s">
        <v>193</v>
      </c>
      <c r="D46" s="44" t="s">
        <v>123</v>
      </c>
      <c r="E46" s="44" t="s">
        <v>124</v>
      </c>
      <c r="F46" s="44" t="s">
        <v>22</v>
      </c>
      <c r="G46" s="44" t="s">
        <v>125</v>
      </c>
      <c r="H46" s="48" t="s">
        <v>125</v>
      </c>
      <c r="I46" s="49">
        <v>63.951623</v>
      </c>
      <c r="J46" s="45">
        <v>36.252275</v>
      </c>
      <c r="K46" s="46">
        <v>100.203898</v>
      </c>
      <c r="L46" s="45">
        <v>243.419642</v>
      </c>
      <c r="M46" s="45">
        <v>174.121454</v>
      </c>
      <c r="N46" s="50">
        <v>417.541096</v>
      </c>
      <c r="O46" s="49">
        <v>35.170592</v>
      </c>
      <c r="P46" s="45">
        <v>31.364949</v>
      </c>
      <c r="Q46" s="46">
        <v>66.53554</v>
      </c>
      <c r="R46" s="45">
        <v>162.821663</v>
      </c>
      <c r="S46" s="45">
        <v>126.447408</v>
      </c>
      <c r="T46" s="50">
        <v>289.269071</v>
      </c>
      <c r="U46" s="27">
        <f t="shared" si="2"/>
        <v>50.60206620401668</v>
      </c>
      <c r="V46" s="37">
        <f t="shared" si="3"/>
        <v>44.3434980990415</v>
      </c>
    </row>
    <row r="47" spans="1:22" ht="15">
      <c r="A47" s="47" t="s">
        <v>9</v>
      </c>
      <c r="B47" s="44" t="s">
        <v>41</v>
      </c>
      <c r="C47" s="44" t="s">
        <v>164</v>
      </c>
      <c r="D47" s="44" t="s">
        <v>189</v>
      </c>
      <c r="E47" s="44" t="s">
        <v>190</v>
      </c>
      <c r="F47" s="44" t="s">
        <v>56</v>
      </c>
      <c r="G47" s="44" t="s">
        <v>191</v>
      </c>
      <c r="H47" s="48" t="s">
        <v>192</v>
      </c>
      <c r="I47" s="49">
        <v>75.4</v>
      </c>
      <c r="J47" s="45">
        <v>0</v>
      </c>
      <c r="K47" s="46">
        <v>75.4</v>
      </c>
      <c r="L47" s="45">
        <v>272.02</v>
      </c>
      <c r="M47" s="45">
        <v>0</v>
      </c>
      <c r="N47" s="50">
        <v>272.02</v>
      </c>
      <c r="O47" s="49">
        <v>50.5076</v>
      </c>
      <c r="P47" s="45">
        <v>0</v>
      </c>
      <c r="Q47" s="46">
        <v>50.5076</v>
      </c>
      <c r="R47" s="45">
        <v>160.3646</v>
      </c>
      <c r="S47" s="45">
        <v>0</v>
      </c>
      <c r="T47" s="50">
        <v>160.3646</v>
      </c>
      <c r="U47" s="27">
        <f t="shared" si="2"/>
        <v>49.28446412025123</v>
      </c>
      <c r="V47" s="37">
        <f t="shared" si="3"/>
        <v>69.6259648326376</v>
      </c>
    </row>
    <row r="48" spans="1:22" ht="15">
      <c r="A48" s="47" t="s">
        <v>9</v>
      </c>
      <c r="B48" s="44" t="s">
        <v>41</v>
      </c>
      <c r="C48" s="44" t="s">
        <v>164</v>
      </c>
      <c r="D48" s="44" t="s">
        <v>169</v>
      </c>
      <c r="E48" s="44" t="s">
        <v>170</v>
      </c>
      <c r="F48" s="44" t="s">
        <v>80</v>
      </c>
      <c r="G48" s="44" t="s">
        <v>171</v>
      </c>
      <c r="H48" s="48" t="s">
        <v>172</v>
      </c>
      <c r="I48" s="49">
        <v>69.806607</v>
      </c>
      <c r="J48" s="45">
        <v>0</v>
      </c>
      <c r="K48" s="46">
        <v>69.806607</v>
      </c>
      <c r="L48" s="45">
        <v>378.109359</v>
      </c>
      <c r="M48" s="45">
        <v>0</v>
      </c>
      <c r="N48" s="50">
        <v>378.109359</v>
      </c>
      <c r="O48" s="49">
        <v>61.552172</v>
      </c>
      <c r="P48" s="45">
        <v>0</v>
      </c>
      <c r="Q48" s="46">
        <v>61.552172</v>
      </c>
      <c r="R48" s="45">
        <v>217.331984</v>
      </c>
      <c r="S48" s="45">
        <v>0</v>
      </c>
      <c r="T48" s="50">
        <v>217.331984</v>
      </c>
      <c r="U48" s="27">
        <f t="shared" si="2"/>
        <v>13.410469089539202</v>
      </c>
      <c r="V48" s="37">
        <f t="shared" si="3"/>
        <v>73.97777908289835</v>
      </c>
    </row>
    <row r="49" spans="1:22" ht="15">
      <c r="A49" s="47" t="s">
        <v>9</v>
      </c>
      <c r="B49" s="44" t="s">
        <v>41</v>
      </c>
      <c r="C49" s="44" t="s">
        <v>193</v>
      </c>
      <c r="D49" s="44" t="s">
        <v>126</v>
      </c>
      <c r="E49" s="44" t="s">
        <v>127</v>
      </c>
      <c r="F49" s="44" t="s">
        <v>56</v>
      </c>
      <c r="G49" s="44" t="s">
        <v>57</v>
      </c>
      <c r="H49" s="48" t="s">
        <v>58</v>
      </c>
      <c r="I49" s="49">
        <v>63.698964</v>
      </c>
      <c r="J49" s="45">
        <v>37.556614</v>
      </c>
      <c r="K49" s="46">
        <v>101.255578</v>
      </c>
      <c r="L49" s="45">
        <v>289.603329</v>
      </c>
      <c r="M49" s="45">
        <v>160.464501</v>
      </c>
      <c r="N49" s="50">
        <v>450.06783</v>
      </c>
      <c r="O49" s="49">
        <v>88.120158</v>
      </c>
      <c r="P49" s="45">
        <v>39.37478</v>
      </c>
      <c r="Q49" s="46">
        <v>127.494938</v>
      </c>
      <c r="R49" s="45">
        <v>366.932488</v>
      </c>
      <c r="S49" s="45">
        <v>166.711449</v>
      </c>
      <c r="T49" s="50">
        <v>533.643937</v>
      </c>
      <c r="U49" s="27">
        <f t="shared" si="2"/>
        <v>-20.5807072905122</v>
      </c>
      <c r="V49" s="37">
        <f t="shared" si="3"/>
        <v>-15.661399147499367</v>
      </c>
    </row>
    <row r="50" spans="1:22" ht="15">
      <c r="A50" s="47" t="s">
        <v>9</v>
      </c>
      <c r="B50" s="44" t="s">
        <v>41</v>
      </c>
      <c r="C50" s="44" t="s">
        <v>164</v>
      </c>
      <c r="D50" s="44" t="s">
        <v>173</v>
      </c>
      <c r="E50" s="44" t="s">
        <v>174</v>
      </c>
      <c r="F50" s="44" t="s">
        <v>56</v>
      </c>
      <c r="G50" s="44" t="s">
        <v>167</v>
      </c>
      <c r="H50" s="48" t="s">
        <v>168</v>
      </c>
      <c r="I50" s="49">
        <v>0</v>
      </c>
      <c r="J50" s="45">
        <v>6.834</v>
      </c>
      <c r="K50" s="46">
        <v>6.834</v>
      </c>
      <c r="L50" s="45">
        <v>0</v>
      </c>
      <c r="M50" s="45">
        <v>11.334315</v>
      </c>
      <c r="N50" s="50">
        <v>11.334315</v>
      </c>
      <c r="O50" s="49">
        <v>1.425492</v>
      </c>
      <c r="P50" s="45">
        <v>3.5345</v>
      </c>
      <c r="Q50" s="46">
        <v>4.959992</v>
      </c>
      <c r="R50" s="45">
        <v>6.02444</v>
      </c>
      <c r="S50" s="45">
        <v>13.27632</v>
      </c>
      <c r="T50" s="50">
        <v>19.30076</v>
      </c>
      <c r="U50" s="27">
        <f t="shared" si="2"/>
        <v>37.78248029432305</v>
      </c>
      <c r="V50" s="37">
        <f t="shared" si="3"/>
        <v>-41.275291750169416</v>
      </c>
    </row>
    <row r="51" spans="1:22" ht="15">
      <c r="A51" s="47" t="s">
        <v>9</v>
      </c>
      <c r="B51" s="44" t="s">
        <v>184</v>
      </c>
      <c r="C51" s="44" t="s">
        <v>193</v>
      </c>
      <c r="D51" s="44" t="s">
        <v>185</v>
      </c>
      <c r="E51" s="44" t="s">
        <v>243</v>
      </c>
      <c r="F51" s="44" t="s">
        <v>24</v>
      </c>
      <c r="G51" s="44" t="s">
        <v>186</v>
      </c>
      <c r="H51" s="48" t="s">
        <v>187</v>
      </c>
      <c r="I51" s="49">
        <v>665.003493</v>
      </c>
      <c r="J51" s="45">
        <v>0</v>
      </c>
      <c r="K51" s="46">
        <v>665.003493</v>
      </c>
      <c r="L51" s="45">
        <v>2640.334473</v>
      </c>
      <c r="M51" s="45">
        <v>0</v>
      </c>
      <c r="N51" s="50">
        <v>2640.334473</v>
      </c>
      <c r="O51" s="49">
        <v>466.9533</v>
      </c>
      <c r="P51" s="45">
        <v>0</v>
      </c>
      <c r="Q51" s="46">
        <v>466.9533</v>
      </c>
      <c r="R51" s="45">
        <v>1649.984985</v>
      </c>
      <c r="S51" s="45">
        <v>0</v>
      </c>
      <c r="T51" s="50">
        <v>1649.984985</v>
      </c>
      <c r="U51" s="27">
        <f t="shared" si="2"/>
        <v>42.41327623126339</v>
      </c>
      <c r="V51" s="37">
        <f t="shared" si="3"/>
        <v>60.0217272886274</v>
      </c>
    </row>
    <row r="52" spans="1:22" ht="15">
      <c r="A52" s="47" t="s">
        <v>9</v>
      </c>
      <c r="B52" s="44" t="s">
        <v>41</v>
      </c>
      <c r="C52" s="44" t="s">
        <v>164</v>
      </c>
      <c r="D52" s="44" t="s">
        <v>175</v>
      </c>
      <c r="E52" s="44" t="s">
        <v>176</v>
      </c>
      <c r="F52" s="44" t="s">
        <v>56</v>
      </c>
      <c r="G52" s="44" t="s">
        <v>177</v>
      </c>
      <c r="H52" s="48" t="s">
        <v>178</v>
      </c>
      <c r="I52" s="49">
        <v>126.489044</v>
      </c>
      <c r="J52" s="45">
        <v>7.552411</v>
      </c>
      <c r="K52" s="46">
        <v>134.041455</v>
      </c>
      <c r="L52" s="45">
        <v>363.205047</v>
      </c>
      <c r="M52" s="45">
        <v>17.517066</v>
      </c>
      <c r="N52" s="50">
        <v>380.722113</v>
      </c>
      <c r="O52" s="49">
        <v>67.388096</v>
      </c>
      <c r="P52" s="45">
        <v>1.714968</v>
      </c>
      <c r="Q52" s="46">
        <v>69.103064</v>
      </c>
      <c r="R52" s="45">
        <v>218.340171</v>
      </c>
      <c r="S52" s="45">
        <v>5.907526</v>
      </c>
      <c r="T52" s="50">
        <v>224.247696</v>
      </c>
      <c r="U52" s="27">
        <f t="shared" si="2"/>
        <v>93.97324408075451</v>
      </c>
      <c r="V52" s="37">
        <f t="shared" si="3"/>
        <v>69.77749149315675</v>
      </c>
    </row>
    <row r="53" spans="1:22" ht="15">
      <c r="A53" s="47" t="s">
        <v>9</v>
      </c>
      <c r="B53" s="44" t="s">
        <v>41</v>
      </c>
      <c r="C53" s="44" t="s">
        <v>193</v>
      </c>
      <c r="D53" s="44" t="s">
        <v>198</v>
      </c>
      <c r="E53" s="44" t="s">
        <v>199</v>
      </c>
      <c r="F53" s="44" t="s">
        <v>49</v>
      </c>
      <c r="G53" s="44" t="s">
        <v>48</v>
      </c>
      <c r="H53" s="48" t="s">
        <v>200</v>
      </c>
      <c r="I53" s="49">
        <v>34.548525</v>
      </c>
      <c r="J53" s="45">
        <v>0</v>
      </c>
      <c r="K53" s="46">
        <v>34.548525</v>
      </c>
      <c r="L53" s="45">
        <v>116.614083</v>
      </c>
      <c r="M53" s="45">
        <v>0</v>
      </c>
      <c r="N53" s="50">
        <v>116.614083</v>
      </c>
      <c r="O53" s="49">
        <v>11.32711</v>
      </c>
      <c r="P53" s="45">
        <v>0</v>
      </c>
      <c r="Q53" s="46">
        <v>11.32711</v>
      </c>
      <c r="R53" s="45">
        <v>97.841128</v>
      </c>
      <c r="S53" s="45">
        <v>0</v>
      </c>
      <c r="T53" s="50">
        <v>97.841128</v>
      </c>
      <c r="U53" s="42" t="s">
        <v>32</v>
      </c>
      <c r="V53" s="37">
        <f t="shared" si="3"/>
        <v>19.187181693162824</v>
      </c>
    </row>
    <row r="54" spans="1:22" ht="15">
      <c r="A54" s="47" t="s">
        <v>9</v>
      </c>
      <c r="B54" s="44" t="s">
        <v>41</v>
      </c>
      <c r="C54" s="44" t="s">
        <v>164</v>
      </c>
      <c r="D54" s="44" t="s">
        <v>214</v>
      </c>
      <c r="E54" s="44" t="s">
        <v>215</v>
      </c>
      <c r="F54" s="44" t="s">
        <v>49</v>
      </c>
      <c r="G54" s="44" t="s">
        <v>118</v>
      </c>
      <c r="H54" s="48" t="s">
        <v>119</v>
      </c>
      <c r="I54" s="49">
        <v>0</v>
      </c>
      <c r="J54" s="45">
        <v>0</v>
      </c>
      <c r="K54" s="46">
        <v>0</v>
      </c>
      <c r="L54" s="45">
        <v>2.247437</v>
      </c>
      <c r="M54" s="45">
        <v>0</v>
      </c>
      <c r="N54" s="50">
        <v>2.247437</v>
      </c>
      <c r="O54" s="49">
        <v>0</v>
      </c>
      <c r="P54" s="45">
        <v>0</v>
      </c>
      <c r="Q54" s="46">
        <v>0</v>
      </c>
      <c r="R54" s="45">
        <v>0</v>
      </c>
      <c r="S54" s="45">
        <v>0</v>
      </c>
      <c r="T54" s="50">
        <v>0</v>
      </c>
      <c r="U54" s="42" t="s">
        <v>32</v>
      </c>
      <c r="V54" s="43" t="s">
        <v>32</v>
      </c>
    </row>
    <row r="55" spans="1:22" ht="15">
      <c r="A55" s="47" t="s">
        <v>9</v>
      </c>
      <c r="B55" s="44" t="s">
        <v>184</v>
      </c>
      <c r="C55" s="44" t="s">
        <v>164</v>
      </c>
      <c r="D55" s="44" t="s">
        <v>223</v>
      </c>
      <c r="E55" s="44" t="s">
        <v>224</v>
      </c>
      <c r="F55" s="44" t="s">
        <v>22</v>
      </c>
      <c r="G55" s="44" t="s">
        <v>225</v>
      </c>
      <c r="H55" s="48" t="s">
        <v>226</v>
      </c>
      <c r="I55" s="49">
        <v>0</v>
      </c>
      <c r="J55" s="45">
        <v>0</v>
      </c>
      <c r="K55" s="46">
        <v>0</v>
      </c>
      <c r="L55" s="45">
        <v>0</v>
      </c>
      <c r="M55" s="45">
        <v>0</v>
      </c>
      <c r="N55" s="50">
        <v>0</v>
      </c>
      <c r="O55" s="49">
        <v>0</v>
      </c>
      <c r="P55" s="45">
        <v>0</v>
      </c>
      <c r="Q55" s="46">
        <v>0</v>
      </c>
      <c r="R55" s="45">
        <v>0.12</v>
      </c>
      <c r="S55" s="45">
        <v>0</v>
      </c>
      <c r="T55" s="50">
        <v>0.12</v>
      </c>
      <c r="U55" s="42" t="s">
        <v>32</v>
      </c>
      <c r="V55" s="43" t="s">
        <v>32</v>
      </c>
    </row>
    <row r="56" spans="1:22" ht="15">
      <c r="A56" s="47" t="s">
        <v>9</v>
      </c>
      <c r="B56" s="44" t="s">
        <v>41</v>
      </c>
      <c r="C56" s="44" t="s">
        <v>193</v>
      </c>
      <c r="D56" s="44" t="s">
        <v>128</v>
      </c>
      <c r="E56" s="44" t="s">
        <v>132</v>
      </c>
      <c r="F56" s="44" t="s">
        <v>64</v>
      </c>
      <c r="G56" s="44" t="s">
        <v>64</v>
      </c>
      <c r="H56" s="48" t="s">
        <v>107</v>
      </c>
      <c r="I56" s="49">
        <v>73.304418</v>
      </c>
      <c r="J56" s="45">
        <v>33.572307</v>
      </c>
      <c r="K56" s="46">
        <v>106.876725</v>
      </c>
      <c r="L56" s="45">
        <v>421.789426</v>
      </c>
      <c r="M56" s="45">
        <v>132.115038</v>
      </c>
      <c r="N56" s="50">
        <v>553.904464</v>
      </c>
      <c r="O56" s="49">
        <v>133.14865</v>
      </c>
      <c r="P56" s="45">
        <v>14.17567</v>
      </c>
      <c r="Q56" s="46">
        <v>147.32432</v>
      </c>
      <c r="R56" s="45">
        <v>528.462747</v>
      </c>
      <c r="S56" s="45">
        <v>65.846266</v>
      </c>
      <c r="T56" s="50">
        <v>594.309013</v>
      </c>
      <c r="U56" s="27">
        <f>+((K56/Q56)-1)*100</f>
        <v>-27.454798365945287</v>
      </c>
      <c r="V56" s="37">
        <f>+((N56/T56)-1)*100</f>
        <v>-6.79857584458341</v>
      </c>
    </row>
    <row r="57" spans="1:22" ht="15">
      <c r="A57" s="47" t="s">
        <v>9</v>
      </c>
      <c r="B57" s="44" t="s">
        <v>41</v>
      </c>
      <c r="C57" s="44" t="s">
        <v>193</v>
      </c>
      <c r="D57" s="44" t="s">
        <v>128</v>
      </c>
      <c r="E57" s="44" t="s">
        <v>131</v>
      </c>
      <c r="F57" s="44" t="s">
        <v>129</v>
      </c>
      <c r="G57" s="44" t="s">
        <v>130</v>
      </c>
      <c r="H57" s="48" t="s">
        <v>131</v>
      </c>
      <c r="I57" s="49">
        <v>94.317579</v>
      </c>
      <c r="J57" s="45">
        <v>31.281857</v>
      </c>
      <c r="K57" s="46">
        <v>125.599436</v>
      </c>
      <c r="L57" s="45">
        <v>443.520302</v>
      </c>
      <c r="M57" s="45">
        <v>138.634806</v>
      </c>
      <c r="N57" s="50">
        <v>582.155108</v>
      </c>
      <c r="O57" s="49">
        <v>123.808468</v>
      </c>
      <c r="P57" s="45">
        <v>28.915938</v>
      </c>
      <c r="Q57" s="46">
        <v>152.724406</v>
      </c>
      <c r="R57" s="45">
        <v>493.848945</v>
      </c>
      <c r="S57" s="45">
        <v>112.265502</v>
      </c>
      <c r="T57" s="50">
        <v>606.114447</v>
      </c>
      <c r="U57" s="27">
        <f>+((K57/Q57)-1)*100</f>
        <v>-17.76073039694781</v>
      </c>
      <c r="V57" s="37">
        <f>+((N57/T57)-1)*100</f>
        <v>-3.952939765515928</v>
      </c>
    </row>
    <row r="58" spans="1:22" ht="15">
      <c r="A58" s="47" t="s">
        <v>9</v>
      </c>
      <c r="B58" s="44" t="s">
        <v>41</v>
      </c>
      <c r="C58" s="44" t="s">
        <v>197</v>
      </c>
      <c r="D58" s="44" t="s">
        <v>181</v>
      </c>
      <c r="E58" s="44" t="s">
        <v>182</v>
      </c>
      <c r="F58" s="44" t="s">
        <v>80</v>
      </c>
      <c r="G58" s="44" t="s">
        <v>80</v>
      </c>
      <c r="H58" s="48" t="s">
        <v>183</v>
      </c>
      <c r="I58" s="49">
        <v>0</v>
      </c>
      <c r="J58" s="45">
        <v>0</v>
      </c>
      <c r="K58" s="46">
        <v>0</v>
      </c>
      <c r="L58" s="45">
        <v>0</v>
      </c>
      <c r="M58" s="45">
        <v>0</v>
      </c>
      <c r="N58" s="50">
        <v>0</v>
      </c>
      <c r="O58" s="49">
        <v>0</v>
      </c>
      <c r="P58" s="45">
        <v>0</v>
      </c>
      <c r="Q58" s="46">
        <v>0</v>
      </c>
      <c r="R58" s="45">
        <v>32.88336</v>
      </c>
      <c r="S58" s="45">
        <v>0</v>
      </c>
      <c r="T58" s="50">
        <v>32.88336</v>
      </c>
      <c r="U58" s="42" t="s">
        <v>32</v>
      </c>
      <c r="V58" s="43" t="s">
        <v>32</v>
      </c>
    </row>
    <row r="59" spans="1:22" ht="15">
      <c r="A59" s="47" t="s">
        <v>9</v>
      </c>
      <c r="B59" s="44" t="s">
        <v>41</v>
      </c>
      <c r="C59" s="44" t="s">
        <v>193</v>
      </c>
      <c r="D59" s="44" t="s">
        <v>133</v>
      </c>
      <c r="E59" s="44" t="s">
        <v>134</v>
      </c>
      <c r="F59" s="44" t="s">
        <v>21</v>
      </c>
      <c r="G59" s="44" t="s">
        <v>20</v>
      </c>
      <c r="H59" s="48" t="s">
        <v>61</v>
      </c>
      <c r="I59" s="49">
        <v>122.471752</v>
      </c>
      <c r="J59" s="45">
        <v>12.003417</v>
      </c>
      <c r="K59" s="46">
        <v>134.475169</v>
      </c>
      <c r="L59" s="45">
        <v>574.826812</v>
      </c>
      <c r="M59" s="45">
        <v>39.348435</v>
      </c>
      <c r="N59" s="50">
        <v>614.175246</v>
      </c>
      <c r="O59" s="49">
        <v>80.876722</v>
      </c>
      <c r="P59" s="45">
        <v>8.09293</v>
      </c>
      <c r="Q59" s="46">
        <v>88.969652</v>
      </c>
      <c r="R59" s="45">
        <v>322.954081</v>
      </c>
      <c r="S59" s="45">
        <v>36.383539</v>
      </c>
      <c r="T59" s="50">
        <v>359.33762</v>
      </c>
      <c r="U59" s="27">
        <f>+((K59/Q59)-1)*100</f>
        <v>51.147235014474376</v>
      </c>
      <c r="V59" s="37">
        <f>+((N59/T59)-1)*100</f>
        <v>70.91871594184877</v>
      </c>
    </row>
    <row r="60" spans="1:22" ht="15">
      <c r="A60" s="47" t="s">
        <v>9</v>
      </c>
      <c r="B60" s="44" t="s">
        <v>41</v>
      </c>
      <c r="C60" s="44" t="s">
        <v>193</v>
      </c>
      <c r="D60" s="44" t="s">
        <v>135</v>
      </c>
      <c r="E60" s="44" t="s">
        <v>136</v>
      </c>
      <c r="F60" s="44" t="s">
        <v>49</v>
      </c>
      <c r="G60" s="44" t="s">
        <v>49</v>
      </c>
      <c r="H60" s="48" t="s">
        <v>137</v>
      </c>
      <c r="I60" s="49">
        <v>19485.042325</v>
      </c>
      <c r="J60" s="45">
        <v>0</v>
      </c>
      <c r="K60" s="46">
        <v>19485.042325</v>
      </c>
      <c r="L60" s="45">
        <v>82238.133096</v>
      </c>
      <c r="M60" s="45">
        <v>0</v>
      </c>
      <c r="N60" s="50">
        <v>82238.133096</v>
      </c>
      <c r="O60" s="49">
        <v>17798.28199</v>
      </c>
      <c r="P60" s="45">
        <v>0</v>
      </c>
      <c r="Q60" s="46">
        <v>17798.28199</v>
      </c>
      <c r="R60" s="45">
        <v>72954.827054</v>
      </c>
      <c r="S60" s="45">
        <v>0</v>
      </c>
      <c r="T60" s="50">
        <v>72954.827054</v>
      </c>
      <c r="U60" s="27">
        <f>+((K60/Q60)-1)*100</f>
        <v>9.47709636215286</v>
      </c>
      <c r="V60" s="37">
        <f>+((N60/T60)-1)*100</f>
        <v>12.72473175096236</v>
      </c>
    </row>
    <row r="61" spans="1:22" ht="15">
      <c r="A61" s="47" t="s">
        <v>9</v>
      </c>
      <c r="B61" s="44" t="s">
        <v>184</v>
      </c>
      <c r="C61" s="44" t="s">
        <v>193</v>
      </c>
      <c r="D61" s="44" t="s">
        <v>135</v>
      </c>
      <c r="E61" s="44" t="s">
        <v>136</v>
      </c>
      <c r="F61" s="44" t="s">
        <v>49</v>
      </c>
      <c r="G61" s="44" t="s">
        <v>49</v>
      </c>
      <c r="H61" s="48" t="s">
        <v>137</v>
      </c>
      <c r="I61" s="49">
        <v>6842.3157</v>
      </c>
      <c r="J61" s="45">
        <v>0</v>
      </c>
      <c r="K61" s="46">
        <v>6842.3157</v>
      </c>
      <c r="L61" s="45">
        <v>26006.3991</v>
      </c>
      <c r="M61" s="45">
        <v>0</v>
      </c>
      <c r="N61" s="50">
        <v>26006.3991</v>
      </c>
      <c r="O61" s="49">
        <v>6608.3391</v>
      </c>
      <c r="P61" s="45">
        <v>0</v>
      </c>
      <c r="Q61" s="46">
        <v>6608.3391</v>
      </c>
      <c r="R61" s="45">
        <v>28597.14</v>
      </c>
      <c r="S61" s="45">
        <v>0</v>
      </c>
      <c r="T61" s="50">
        <v>28597.14</v>
      </c>
      <c r="U61" s="27">
        <f>+((K61/Q61)-1)*100</f>
        <v>3.5406264185201985</v>
      </c>
      <c r="V61" s="37">
        <f>+((N61/T61)-1)*100</f>
        <v>-9.059440559440556</v>
      </c>
    </row>
    <row r="62" spans="1:22" ht="15">
      <c r="A62" s="47" t="s">
        <v>9</v>
      </c>
      <c r="B62" s="44" t="s">
        <v>41</v>
      </c>
      <c r="C62" s="44" t="s">
        <v>193</v>
      </c>
      <c r="D62" s="44" t="s">
        <v>138</v>
      </c>
      <c r="E62" s="44" t="s">
        <v>139</v>
      </c>
      <c r="F62" s="44" t="s">
        <v>22</v>
      </c>
      <c r="G62" s="44" t="s">
        <v>94</v>
      </c>
      <c r="H62" s="48" t="s">
        <v>95</v>
      </c>
      <c r="I62" s="49">
        <v>469.368548</v>
      </c>
      <c r="J62" s="45">
        <v>71.16053</v>
      </c>
      <c r="K62" s="46">
        <v>540.529078</v>
      </c>
      <c r="L62" s="45">
        <v>2286.478719</v>
      </c>
      <c r="M62" s="45">
        <v>265.667263</v>
      </c>
      <c r="N62" s="50">
        <v>2552.145982</v>
      </c>
      <c r="O62" s="49">
        <v>628.249462</v>
      </c>
      <c r="P62" s="45">
        <v>59.596103</v>
      </c>
      <c r="Q62" s="46">
        <v>687.845566</v>
      </c>
      <c r="R62" s="45">
        <v>2082.582307</v>
      </c>
      <c r="S62" s="45">
        <v>257.295284</v>
      </c>
      <c r="T62" s="50">
        <v>2339.877591</v>
      </c>
      <c r="U62" s="27">
        <f>+((K62/Q62)-1)*100</f>
        <v>-21.41708768389443</v>
      </c>
      <c r="V62" s="37">
        <f>+((N62/T62)-1)*100</f>
        <v>9.07177331910265</v>
      </c>
    </row>
    <row r="63" spans="1:22" ht="15">
      <c r="A63" s="47" t="s">
        <v>9</v>
      </c>
      <c r="B63" s="44" t="s">
        <v>41</v>
      </c>
      <c r="C63" s="44" t="s">
        <v>164</v>
      </c>
      <c r="D63" s="44" t="s">
        <v>179</v>
      </c>
      <c r="E63" s="44" t="s">
        <v>180</v>
      </c>
      <c r="F63" s="44" t="s">
        <v>56</v>
      </c>
      <c r="G63" s="44" t="s">
        <v>98</v>
      </c>
      <c r="H63" s="48" t="s">
        <v>180</v>
      </c>
      <c r="I63" s="49">
        <v>77.91936</v>
      </c>
      <c r="J63" s="45">
        <v>0</v>
      </c>
      <c r="K63" s="46">
        <v>77.91936</v>
      </c>
      <c r="L63" s="45">
        <v>185.89146</v>
      </c>
      <c r="M63" s="45">
        <v>0</v>
      </c>
      <c r="N63" s="50">
        <v>185.89146</v>
      </c>
      <c r="O63" s="49">
        <v>0</v>
      </c>
      <c r="P63" s="45">
        <v>0</v>
      </c>
      <c r="Q63" s="46">
        <v>0</v>
      </c>
      <c r="R63" s="45">
        <v>82.16829</v>
      </c>
      <c r="S63" s="45">
        <v>0</v>
      </c>
      <c r="T63" s="50">
        <v>82.16829</v>
      </c>
      <c r="U63" s="42" t="s">
        <v>32</v>
      </c>
      <c r="V63" s="43" t="s">
        <v>32</v>
      </c>
    </row>
    <row r="64" spans="1:22" ht="15">
      <c r="A64" s="47" t="s">
        <v>9</v>
      </c>
      <c r="B64" s="44" t="s">
        <v>41</v>
      </c>
      <c r="C64" s="44" t="s">
        <v>193</v>
      </c>
      <c r="D64" s="44" t="s">
        <v>140</v>
      </c>
      <c r="E64" s="44" t="s">
        <v>141</v>
      </c>
      <c r="F64" s="44" t="s">
        <v>64</v>
      </c>
      <c r="G64" s="44" t="s">
        <v>64</v>
      </c>
      <c r="H64" s="48" t="s">
        <v>205</v>
      </c>
      <c r="I64" s="49">
        <v>1127.245</v>
      </c>
      <c r="J64" s="45">
        <v>0</v>
      </c>
      <c r="K64" s="46">
        <v>1127.245</v>
      </c>
      <c r="L64" s="45">
        <v>8600.3045</v>
      </c>
      <c r="M64" s="45">
        <v>0</v>
      </c>
      <c r="N64" s="50">
        <v>8600.3045</v>
      </c>
      <c r="O64" s="49">
        <v>972.7776</v>
      </c>
      <c r="P64" s="45">
        <v>0</v>
      </c>
      <c r="Q64" s="46">
        <v>972.7776</v>
      </c>
      <c r="R64" s="45">
        <v>3126.4366</v>
      </c>
      <c r="S64" s="45">
        <v>0</v>
      </c>
      <c r="T64" s="50">
        <v>3126.4366</v>
      </c>
      <c r="U64" s="27">
        <f>+((K64/Q64)-1)*100</f>
        <v>15.879004615237836</v>
      </c>
      <c r="V64" s="43" t="s">
        <v>32</v>
      </c>
    </row>
    <row r="65" spans="1:22" ht="15">
      <c r="A65" s="47" t="s">
        <v>9</v>
      </c>
      <c r="B65" s="44" t="s">
        <v>41</v>
      </c>
      <c r="C65" s="44" t="s">
        <v>193</v>
      </c>
      <c r="D65" s="44" t="s">
        <v>140</v>
      </c>
      <c r="E65" s="44" t="s">
        <v>143</v>
      </c>
      <c r="F65" s="44" t="s">
        <v>64</v>
      </c>
      <c r="G65" s="44" t="s">
        <v>64</v>
      </c>
      <c r="H65" s="48" t="s">
        <v>142</v>
      </c>
      <c r="I65" s="49">
        <v>0</v>
      </c>
      <c r="J65" s="45">
        <v>114.796</v>
      </c>
      <c r="K65" s="46">
        <v>114.796</v>
      </c>
      <c r="L65" s="45">
        <v>0</v>
      </c>
      <c r="M65" s="45">
        <v>114.796</v>
      </c>
      <c r="N65" s="50">
        <v>114.796</v>
      </c>
      <c r="O65" s="49">
        <v>0</v>
      </c>
      <c r="P65" s="45">
        <v>133.3711</v>
      </c>
      <c r="Q65" s="46">
        <v>133.3711</v>
      </c>
      <c r="R65" s="45">
        <v>0</v>
      </c>
      <c r="S65" s="45">
        <v>586.269</v>
      </c>
      <c r="T65" s="50">
        <v>586.269</v>
      </c>
      <c r="U65" s="27">
        <f>+((K65/Q65)-1)*100</f>
        <v>-13.927380069595285</v>
      </c>
      <c r="V65" s="37">
        <f>+((N65/T65)-1)*100</f>
        <v>-80.41922735126707</v>
      </c>
    </row>
    <row r="66" spans="1:22" ht="15">
      <c r="A66" s="47" t="s">
        <v>9</v>
      </c>
      <c r="B66" s="44" t="s">
        <v>41</v>
      </c>
      <c r="C66" s="44" t="s">
        <v>193</v>
      </c>
      <c r="D66" s="44" t="s">
        <v>144</v>
      </c>
      <c r="E66" s="44" t="s">
        <v>148</v>
      </c>
      <c r="F66" s="44" t="s">
        <v>24</v>
      </c>
      <c r="G66" s="44" t="s">
        <v>146</v>
      </c>
      <c r="H66" s="48" t="s">
        <v>147</v>
      </c>
      <c r="I66" s="49">
        <v>9159.059425</v>
      </c>
      <c r="J66" s="45">
        <v>0</v>
      </c>
      <c r="K66" s="46">
        <v>9159.059425</v>
      </c>
      <c r="L66" s="45">
        <v>39209.548751</v>
      </c>
      <c r="M66" s="45">
        <v>0</v>
      </c>
      <c r="N66" s="50">
        <v>39209.548751</v>
      </c>
      <c r="O66" s="49">
        <v>12153.73854</v>
      </c>
      <c r="P66" s="45">
        <v>0</v>
      </c>
      <c r="Q66" s="46">
        <v>12153.73854</v>
      </c>
      <c r="R66" s="45">
        <v>48572.155207</v>
      </c>
      <c r="S66" s="45">
        <v>0</v>
      </c>
      <c r="T66" s="50">
        <v>48572.155207</v>
      </c>
      <c r="U66" s="27">
        <f>+((K66/Q66)-1)*100</f>
        <v>-24.63998304014857</v>
      </c>
      <c r="V66" s="37">
        <f>+((N66/T66)-1)*100</f>
        <v>-19.27566610149245</v>
      </c>
    </row>
    <row r="67" spans="1:22" ht="15">
      <c r="A67" s="47" t="s">
        <v>9</v>
      </c>
      <c r="B67" s="44" t="s">
        <v>41</v>
      </c>
      <c r="C67" s="44" t="s">
        <v>193</v>
      </c>
      <c r="D67" s="44" t="s">
        <v>144</v>
      </c>
      <c r="E67" s="44" t="s">
        <v>244</v>
      </c>
      <c r="F67" s="44" t="s">
        <v>150</v>
      </c>
      <c r="G67" s="44" t="s">
        <v>151</v>
      </c>
      <c r="H67" s="48" t="s">
        <v>152</v>
      </c>
      <c r="I67" s="49">
        <v>5436.423</v>
      </c>
      <c r="J67" s="45">
        <v>0</v>
      </c>
      <c r="K67" s="46">
        <v>5436.423</v>
      </c>
      <c r="L67" s="45">
        <v>24810.789266</v>
      </c>
      <c r="M67" s="45">
        <v>0</v>
      </c>
      <c r="N67" s="50">
        <v>24810.789266</v>
      </c>
      <c r="O67" s="49">
        <v>8773.53423</v>
      </c>
      <c r="P67" s="45">
        <v>0</v>
      </c>
      <c r="Q67" s="46">
        <v>8773.53423</v>
      </c>
      <c r="R67" s="45">
        <v>20639.390554</v>
      </c>
      <c r="S67" s="45">
        <v>0</v>
      </c>
      <c r="T67" s="50">
        <v>20639.390554</v>
      </c>
      <c r="U67" s="27">
        <f>+((K67/Q67)-1)*100</f>
        <v>-38.03611113283364</v>
      </c>
      <c r="V67" s="37">
        <f>+((N67/T67)-1)*100</f>
        <v>20.210861852175977</v>
      </c>
    </row>
    <row r="68" spans="1:22" ht="15">
      <c r="A68" s="47" t="s">
        <v>9</v>
      </c>
      <c r="B68" s="44" t="s">
        <v>41</v>
      </c>
      <c r="C68" s="44" t="s">
        <v>193</v>
      </c>
      <c r="D68" s="44" t="s">
        <v>144</v>
      </c>
      <c r="E68" s="44" t="s">
        <v>153</v>
      </c>
      <c r="F68" s="44" t="s">
        <v>150</v>
      </c>
      <c r="G68" s="44" t="s">
        <v>151</v>
      </c>
      <c r="H68" s="48" t="s">
        <v>152</v>
      </c>
      <c r="I68" s="49">
        <v>3704.628234</v>
      </c>
      <c r="J68" s="45">
        <v>0</v>
      </c>
      <c r="K68" s="46">
        <v>3704.628234</v>
      </c>
      <c r="L68" s="45">
        <v>7973.29658</v>
      </c>
      <c r="M68" s="45">
        <v>0</v>
      </c>
      <c r="N68" s="50">
        <v>7973.29658</v>
      </c>
      <c r="O68" s="49">
        <v>1201.702206</v>
      </c>
      <c r="P68" s="45">
        <v>0</v>
      </c>
      <c r="Q68" s="46">
        <v>1201.702206</v>
      </c>
      <c r="R68" s="45">
        <v>17075.482758</v>
      </c>
      <c r="S68" s="45">
        <v>0</v>
      </c>
      <c r="T68" s="50">
        <v>17075.482758</v>
      </c>
      <c r="U68" s="42" t="s">
        <v>32</v>
      </c>
      <c r="V68" s="37">
        <f>+((N68/T68)-1)*100</f>
        <v>-53.30558618458709</v>
      </c>
    </row>
    <row r="69" spans="1:22" ht="15">
      <c r="A69" s="47" t="s">
        <v>9</v>
      </c>
      <c r="B69" s="44" t="s">
        <v>184</v>
      </c>
      <c r="C69" s="44" t="s">
        <v>193</v>
      </c>
      <c r="D69" s="44" t="s">
        <v>144</v>
      </c>
      <c r="E69" s="44" t="s">
        <v>149</v>
      </c>
      <c r="F69" s="44" t="s">
        <v>150</v>
      </c>
      <c r="G69" s="44" t="s">
        <v>151</v>
      </c>
      <c r="H69" s="48" t="s">
        <v>152</v>
      </c>
      <c r="I69" s="49">
        <v>1088.077824</v>
      </c>
      <c r="J69" s="45">
        <v>0</v>
      </c>
      <c r="K69" s="46">
        <v>1088.077824</v>
      </c>
      <c r="L69" s="45">
        <v>4739.060522</v>
      </c>
      <c r="M69" s="45">
        <v>0</v>
      </c>
      <c r="N69" s="50">
        <v>4739.060522</v>
      </c>
      <c r="O69" s="49">
        <v>1237.747525</v>
      </c>
      <c r="P69" s="45">
        <v>0</v>
      </c>
      <c r="Q69" s="46">
        <v>1237.747525</v>
      </c>
      <c r="R69" s="45">
        <v>3060.963878</v>
      </c>
      <c r="S69" s="45">
        <v>0</v>
      </c>
      <c r="T69" s="50">
        <v>3060.963878</v>
      </c>
      <c r="U69" s="27">
        <f>+((K69/Q69)-1)*100</f>
        <v>-12.092102628118774</v>
      </c>
      <c r="V69" s="37">
        <f>+((N69/T69)-1)*100</f>
        <v>54.82249091735278</v>
      </c>
    </row>
    <row r="70" spans="1:22" ht="15">
      <c r="A70" s="47" t="s">
        <v>9</v>
      </c>
      <c r="B70" s="44" t="s">
        <v>41</v>
      </c>
      <c r="C70" s="44" t="s">
        <v>193</v>
      </c>
      <c r="D70" s="44" t="s">
        <v>144</v>
      </c>
      <c r="E70" s="44" t="s">
        <v>149</v>
      </c>
      <c r="F70" s="44" t="s">
        <v>150</v>
      </c>
      <c r="G70" s="44" t="s">
        <v>151</v>
      </c>
      <c r="H70" s="48" t="s">
        <v>152</v>
      </c>
      <c r="I70" s="49">
        <v>813.297396</v>
      </c>
      <c r="J70" s="45">
        <v>0</v>
      </c>
      <c r="K70" s="46">
        <v>813.297396</v>
      </c>
      <c r="L70" s="45">
        <v>4113.522657</v>
      </c>
      <c r="M70" s="45">
        <v>0</v>
      </c>
      <c r="N70" s="50">
        <v>4113.522657</v>
      </c>
      <c r="O70" s="49">
        <v>0</v>
      </c>
      <c r="P70" s="45">
        <v>0</v>
      </c>
      <c r="Q70" s="46">
        <v>0</v>
      </c>
      <c r="R70" s="45">
        <v>49.210916</v>
      </c>
      <c r="S70" s="45">
        <v>0</v>
      </c>
      <c r="T70" s="50">
        <v>49.210916</v>
      </c>
      <c r="U70" s="42" t="s">
        <v>32</v>
      </c>
      <c r="V70" s="43" t="s">
        <v>32</v>
      </c>
    </row>
    <row r="71" spans="1:22" ht="15">
      <c r="A71" s="47" t="s">
        <v>9</v>
      </c>
      <c r="B71" s="44" t="s">
        <v>184</v>
      </c>
      <c r="C71" s="44" t="s">
        <v>193</v>
      </c>
      <c r="D71" s="44" t="s">
        <v>144</v>
      </c>
      <c r="E71" s="44" t="s">
        <v>153</v>
      </c>
      <c r="F71" s="44" t="s">
        <v>150</v>
      </c>
      <c r="G71" s="44" t="s">
        <v>151</v>
      </c>
      <c r="H71" s="48" t="s">
        <v>152</v>
      </c>
      <c r="I71" s="49">
        <v>611.718777</v>
      </c>
      <c r="J71" s="45">
        <v>0</v>
      </c>
      <c r="K71" s="46">
        <v>611.718777</v>
      </c>
      <c r="L71" s="45">
        <v>3761.482477</v>
      </c>
      <c r="M71" s="45">
        <v>0</v>
      </c>
      <c r="N71" s="50">
        <v>3761.482477</v>
      </c>
      <c r="O71" s="49">
        <v>168.249664</v>
      </c>
      <c r="P71" s="45">
        <v>0</v>
      </c>
      <c r="Q71" s="46">
        <v>168.249664</v>
      </c>
      <c r="R71" s="45">
        <v>855.06829</v>
      </c>
      <c r="S71" s="45">
        <v>0</v>
      </c>
      <c r="T71" s="50">
        <v>855.06829</v>
      </c>
      <c r="U71" s="42" t="s">
        <v>32</v>
      </c>
      <c r="V71" s="43" t="s">
        <v>32</v>
      </c>
    </row>
    <row r="72" spans="1:22" ht="15">
      <c r="A72" s="47" t="s">
        <v>9</v>
      </c>
      <c r="B72" s="44" t="s">
        <v>184</v>
      </c>
      <c r="C72" s="44" t="s">
        <v>193</v>
      </c>
      <c r="D72" s="44" t="s">
        <v>144</v>
      </c>
      <c r="E72" s="44" t="s">
        <v>244</v>
      </c>
      <c r="F72" s="44" t="s">
        <v>150</v>
      </c>
      <c r="G72" s="44" t="s">
        <v>151</v>
      </c>
      <c r="H72" s="48" t="s">
        <v>152</v>
      </c>
      <c r="I72" s="49">
        <v>1105.14779</v>
      </c>
      <c r="J72" s="45">
        <v>0</v>
      </c>
      <c r="K72" s="46">
        <v>1105.14779</v>
      </c>
      <c r="L72" s="45">
        <v>2559.604881</v>
      </c>
      <c r="M72" s="45">
        <v>0</v>
      </c>
      <c r="N72" s="50">
        <v>2559.604881</v>
      </c>
      <c r="O72" s="49">
        <v>1534.95693</v>
      </c>
      <c r="P72" s="45">
        <v>0</v>
      </c>
      <c r="Q72" s="46">
        <v>1534.95693</v>
      </c>
      <c r="R72" s="45">
        <v>7612.084776</v>
      </c>
      <c r="S72" s="45">
        <v>0</v>
      </c>
      <c r="T72" s="50">
        <v>7612.084776</v>
      </c>
      <c r="U72" s="27">
        <f aca="true" t="shared" si="4" ref="U72:U77">+((K72/Q72)-1)*100</f>
        <v>-28.001381120185577</v>
      </c>
      <c r="V72" s="37">
        <f aca="true" t="shared" si="5" ref="V72:V78">+((N72/T72)-1)*100</f>
        <v>-66.37445645547551</v>
      </c>
    </row>
    <row r="73" spans="1:22" ht="15">
      <c r="A73" s="47" t="s">
        <v>9</v>
      </c>
      <c r="B73" s="44" t="s">
        <v>41</v>
      </c>
      <c r="C73" s="44" t="s">
        <v>193</v>
      </c>
      <c r="D73" s="44" t="s">
        <v>144</v>
      </c>
      <c r="E73" s="44" t="s">
        <v>145</v>
      </c>
      <c r="F73" s="44" t="s">
        <v>24</v>
      </c>
      <c r="G73" s="44" t="s">
        <v>146</v>
      </c>
      <c r="H73" s="48" t="s">
        <v>147</v>
      </c>
      <c r="I73" s="49">
        <v>432.198647</v>
      </c>
      <c r="J73" s="45">
        <v>0</v>
      </c>
      <c r="K73" s="46">
        <v>432.198647</v>
      </c>
      <c r="L73" s="45">
        <v>1376.074638</v>
      </c>
      <c r="M73" s="45">
        <v>0</v>
      </c>
      <c r="N73" s="50">
        <v>1376.074638</v>
      </c>
      <c r="O73" s="49">
        <v>2186.889522</v>
      </c>
      <c r="P73" s="45">
        <v>0</v>
      </c>
      <c r="Q73" s="46">
        <v>2186.889522</v>
      </c>
      <c r="R73" s="45">
        <v>6727.12103</v>
      </c>
      <c r="S73" s="45">
        <v>0</v>
      </c>
      <c r="T73" s="50">
        <v>6727.12103</v>
      </c>
      <c r="U73" s="27">
        <f t="shared" si="4"/>
        <v>-80.23683214665839</v>
      </c>
      <c r="V73" s="37">
        <f t="shared" si="5"/>
        <v>-79.54437519611565</v>
      </c>
    </row>
    <row r="74" spans="1:22" ht="15">
      <c r="A74" s="47" t="s">
        <v>9</v>
      </c>
      <c r="B74" s="44" t="s">
        <v>184</v>
      </c>
      <c r="C74" s="44" t="s">
        <v>193</v>
      </c>
      <c r="D74" s="44" t="s">
        <v>144</v>
      </c>
      <c r="E74" s="44" t="s">
        <v>145</v>
      </c>
      <c r="F74" s="44" t="s">
        <v>24</v>
      </c>
      <c r="G74" s="44" t="s">
        <v>146</v>
      </c>
      <c r="H74" s="48" t="s">
        <v>147</v>
      </c>
      <c r="I74" s="49">
        <v>285.899428</v>
      </c>
      <c r="J74" s="45">
        <v>0</v>
      </c>
      <c r="K74" s="46">
        <v>285.899428</v>
      </c>
      <c r="L74" s="45">
        <v>1190.627619</v>
      </c>
      <c r="M74" s="45">
        <v>0</v>
      </c>
      <c r="N74" s="50">
        <v>1190.627619</v>
      </c>
      <c r="O74" s="49">
        <v>262.089476</v>
      </c>
      <c r="P74" s="45">
        <v>0</v>
      </c>
      <c r="Q74" s="46">
        <v>262.089476</v>
      </c>
      <c r="R74" s="45">
        <v>981.318037</v>
      </c>
      <c r="S74" s="45">
        <v>0</v>
      </c>
      <c r="T74" s="50">
        <v>981.318037</v>
      </c>
      <c r="U74" s="27">
        <f t="shared" si="4"/>
        <v>9.084665421666926</v>
      </c>
      <c r="V74" s="37">
        <f t="shared" si="5"/>
        <v>21.32943389483424</v>
      </c>
    </row>
    <row r="75" spans="1:22" ht="15">
      <c r="A75" s="47" t="s">
        <v>9</v>
      </c>
      <c r="B75" s="44" t="s">
        <v>41</v>
      </c>
      <c r="C75" s="44" t="s">
        <v>193</v>
      </c>
      <c r="D75" s="44" t="s">
        <v>154</v>
      </c>
      <c r="E75" s="44" t="s">
        <v>121</v>
      </c>
      <c r="F75" s="44" t="s">
        <v>21</v>
      </c>
      <c r="G75" s="44" t="s">
        <v>20</v>
      </c>
      <c r="H75" s="48" t="s">
        <v>20</v>
      </c>
      <c r="I75" s="49">
        <v>126.548247</v>
      </c>
      <c r="J75" s="45">
        <v>131.831798</v>
      </c>
      <c r="K75" s="46">
        <v>258.380045</v>
      </c>
      <c r="L75" s="45">
        <v>571.22276</v>
      </c>
      <c r="M75" s="45">
        <v>470.298655</v>
      </c>
      <c r="N75" s="50">
        <v>1041.521415</v>
      </c>
      <c r="O75" s="49">
        <v>78.190012</v>
      </c>
      <c r="P75" s="45">
        <v>92.310476</v>
      </c>
      <c r="Q75" s="46">
        <v>170.500488</v>
      </c>
      <c r="R75" s="45">
        <v>402.345349</v>
      </c>
      <c r="S75" s="45">
        <v>534.735511</v>
      </c>
      <c r="T75" s="50">
        <v>937.08086</v>
      </c>
      <c r="U75" s="27">
        <f t="shared" si="4"/>
        <v>51.54211464778917</v>
      </c>
      <c r="V75" s="37">
        <f t="shared" si="5"/>
        <v>11.145308741019422</v>
      </c>
    </row>
    <row r="76" spans="1:22" ht="15">
      <c r="A76" s="47" t="s">
        <v>9</v>
      </c>
      <c r="B76" s="44" t="s">
        <v>41</v>
      </c>
      <c r="C76" s="44" t="s">
        <v>193</v>
      </c>
      <c r="D76" s="44" t="s">
        <v>154</v>
      </c>
      <c r="E76" s="44" t="s">
        <v>159</v>
      </c>
      <c r="F76" s="44" t="s">
        <v>21</v>
      </c>
      <c r="G76" s="44" t="s">
        <v>20</v>
      </c>
      <c r="H76" s="48" t="s">
        <v>61</v>
      </c>
      <c r="I76" s="49">
        <v>59.183107</v>
      </c>
      <c r="J76" s="45">
        <v>32.111681</v>
      </c>
      <c r="K76" s="46">
        <v>91.294788</v>
      </c>
      <c r="L76" s="45">
        <v>249.012505</v>
      </c>
      <c r="M76" s="45">
        <v>113.528446</v>
      </c>
      <c r="N76" s="50">
        <v>362.54095</v>
      </c>
      <c r="O76" s="49">
        <v>98.375835</v>
      </c>
      <c r="P76" s="45">
        <v>33.713296</v>
      </c>
      <c r="Q76" s="46">
        <v>132.089131</v>
      </c>
      <c r="R76" s="45">
        <v>301.602462</v>
      </c>
      <c r="S76" s="45">
        <v>140.112821</v>
      </c>
      <c r="T76" s="50">
        <v>441.715283</v>
      </c>
      <c r="U76" s="27">
        <f t="shared" si="4"/>
        <v>-30.883951382797736</v>
      </c>
      <c r="V76" s="37">
        <f t="shared" si="5"/>
        <v>-17.92429106420571</v>
      </c>
    </row>
    <row r="77" spans="1:22" ht="15">
      <c r="A77" s="47" t="s">
        <v>9</v>
      </c>
      <c r="B77" s="44" t="s">
        <v>41</v>
      </c>
      <c r="C77" s="44" t="s">
        <v>193</v>
      </c>
      <c r="D77" s="44" t="s">
        <v>154</v>
      </c>
      <c r="E77" s="44" t="s">
        <v>155</v>
      </c>
      <c r="F77" s="44" t="s">
        <v>21</v>
      </c>
      <c r="G77" s="44" t="s">
        <v>20</v>
      </c>
      <c r="H77" s="48" t="s">
        <v>156</v>
      </c>
      <c r="I77" s="49">
        <v>5.647154</v>
      </c>
      <c r="J77" s="45">
        <v>29.108488</v>
      </c>
      <c r="K77" s="46">
        <v>34.755642</v>
      </c>
      <c r="L77" s="45">
        <v>61.159709</v>
      </c>
      <c r="M77" s="45">
        <v>155.462256</v>
      </c>
      <c r="N77" s="50">
        <v>216.621965</v>
      </c>
      <c r="O77" s="49">
        <v>19.233505</v>
      </c>
      <c r="P77" s="45">
        <v>54.944598</v>
      </c>
      <c r="Q77" s="46">
        <v>74.178103</v>
      </c>
      <c r="R77" s="45">
        <v>95.806602</v>
      </c>
      <c r="S77" s="45">
        <v>222.501763</v>
      </c>
      <c r="T77" s="50">
        <v>318.308365</v>
      </c>
      <c r="U77" s="27">
        <f t="shared" si="4"/>
        <v>-53.14568505479305</v>
      </c>
      <c r="V77" s="37">
        <f t="shared" si="5"/>
        <v>-31.945877388424904</v>
      </c>
    </row>
    <row r="78" spans="1:22" ht="15">
      <c r="A78" s="47" t="s">
        <v>9</v>
      </c>
      <c r="B78" s="44" t="s">
        <v>41</v>
      </c>
      <c r="C78" s="44" t="s">
        <v>193</v>
      </c>
      <c r="D78" s="44" t="s">
        <v>154</v>
      </c>
      <c r="E78" s="44" t="s">
        <v>157</v>
      </c>
      <c r="F78" s="44" t="s">
        <v>21</v>
      </c>
      <c r="G78" s="44" t="s">
        <v>20</v>
      </c>
      <c r="H78" s="48" t="s">
        <v>20</v>
      </c>
      <c r="I78" s="49">
        <v>0</v>
      </c>
      <c r="J78" s="45">
        <v>15.804231</v>
      </c>
      <c r="K78" s="46">
        <v>15.804231</v>
      </c>
      <c r="L78" s="45">
        <v>0</v>
      </c>
      <c r="M78" s="45">
        <v>61.97015</v>
      </c>
      <c r="N78" s="50">
        <v>61.97015</v>
      </c>
      <c r="O78" s="49">
        <v>0</v>
      </c>
      <c r="P78" s="45">
        <v>7.816914</v>
      </c>
      <c r="Q78" s="46">
        <v>7.816914</v>
      </c>
      <c r="R78" s="45">
        <v>0</v>
      </c>
      <c r="S78" s="45">
        <v>40.468326</v>
      </c>
      <c r="T78" s="50">
        <v>40.468326</v>
      </c>
      <c r="U78" s="42" t="s">
        <v>32</v>
      </c>
      <c r="V78" s="37">
        <f t="shared" si="5"/>
        <v>53.13247698953498</v>
      </c>
    </row>
    <row r="79" spans="1:22" ht="15">
      <c r="A79" s="47" t="s">
        <v>9</v>
      </c>
      <c r="B79" s="44" t="s">
        <v>41</v>
      </c>
      <c r="C79" s="44" t="s">
        <v>193</v>
      </c>
      <c r="D79" s="44" t="s">
        <v>154</v>
      </c>
      <c r="E79" s="44" t="s">
        <v>222</v>
      </c>
      <c r="F79" s="44" t="s">
        <v>21</v>
      </c>
      <c r="G79" s="44" t="s">
        <v>20</v>
      </c>
      <c r="H79" s="48" t="s">
        <v>156</v>
      </c>
      <c r="I79" s="49">
        <v>14.237072</v>
      </c>
      <c r="J79" s="45">
        <v>0</v>
      </c>
      <c r="K79" s="46">
        <v>14.237072</v>
      </c>
      <c r="L79" s="45">
        <v>37.074913</v>
      </c>
      <c r="M79" s="45">
        <v>0</v>
      </c>
      <c r="N79" s="50">
        <v>37.074913</v>
      </c>
      <c r="O79" s="49">
        <v>0.365034</v>
      </c>
      <c r="P79" s="45">
        <v>0.283078</v>
      </c>
      <c r="Q79" s="46">
        <v>0.648112</v>
      </c>
      <c r="R79" s="45">
        <v>2.033634</v>
      </c>
      <c r="S79" s="45">
        <v>0.649084</v>
      </c>
      <c r="T79" s="50">
        <v>2.682718</v>
      </c>
      <c r="U79" s="42" t="s">
        <v>32</v>
      </c>
      <c r="V79" s="43" t="s">
        <v>32</v>
      </c>
    </row>
    <row r="80" spans="1:22" ht="15">
      <c r="A80" s="47" t="s">
        <v>9</v>
      </c>
      <c r="B80" s="44" t="s">
        <v>41</v>
      </c>
      <c r="C80" s="44" t="s">
        <v>193</v>
      </c>
      <c r="D80" s="44" t="s">
        <v>154</v>
      </c>
      <c r="E80" s="44" t="s">
        <v>210</v>
      </c>
      <c r="F80" s="44" t="s">
        <v>64</v>
      </c>
      <c r="G80" s="44" t="s">
        <v>64</v>
      </c>
      <c r="H80" s="48" t="s">
        <v>205</v>
      </c>
      <c r="I80" s="49">
        <v>0</v>
      </c>
      <c r="J80" s="45">
        <v>0</v>
      </c>
      <c r="K80" s="46">
        <v>0</v>
      </c>
      <c r="L80" s="45">
        <v>0</v>
      </c>
      <c r="M80" s="45">
        <v>24.984769</v>
      </c>
      <c r="N80" s="50">
        <v>24.984769</v>
      </c>
      <c r="O80" s="49">
        <v>0</v>
      </c>
      <c r="P80" s="45">
        <v>0</v>
      </c>
      <c r="Q80" s="46">
        <v>0</v>
      </c>
      <c r="R80" s="45">
        <v>0</v>
      </c>
      <c r="S80" s="45">
        <v>0</v>
      </c>
      <c r="T80" s="50">
        <v>0</v>
      </c>
      <c r="U80" s="42" t="s">
        <v>32</v>
      </c>
      <c r="V80" s="43" t="s">
        <v>32</v>
      </c>
    </row>
    <row r="81" spans="1:22" ht="15">
      <c r="A81" s="47" t="s">
        <v>9</v>
      </c>
      <c r="B81" s="44" t="s">
        <v>41</v>
      </c>
      <c r="C81" s="44" t="s">
        <v>193</v>
      </c>
      <c r="D81" s="44" t="s">
        <v>154</v>
      </c>
      <c r="E81" s="44" t="s">
        <v>158</v>
      </c>
      <c r="F81" s="44" t="s">
        <v>21</v>
      </c>
      <c r="G81" s="44" t="s">
        <v>20</v>
      </c>
      <c r="H81" s="48" t="s">
        <v>156</v>
      </c>
      <c r="I81" s="49">
        <v>0</v>
      </c>
      <c r="J81" s="45">
        <v>3.811601</v>
      </c>
      <c r="K81" s="46">
        <v>3.811601</v>
      </c>
      <c r="L81" s="45">
        <v>0</v>
      </c>
      <c r="M81" s="45">
        <v>12.029268</v>
      </c>
      <c r="N81" s="50">
        <v>12.029268</v>
      </c>
      <c r="O81" s="49">
        <v>0</v>
      </c>
      <c r="P81" s="45">
        <v>3.266764</v>
      </c>
      <c r="Q81" s="46">
        <v>3.266764</v>
      </c>
      <c r="R81" s="45">
        <v>0</v>
      </c>
      <c r="S81" s="45">
        <v>10.576045</v>
      </c>
      <c r="T81" s="50">
        <v>10.576045</v>
      </c>
      <c r="U81" s="27">
        <f>+((K81/Q81)-1)*100</f>
        <v>16.678186731579036</v>
      </c>
      <c r="V81" s="37">
        <f>+((N81/T81)-1)*100</f>
        <v>13.740703637323781</v>
      </c>
    </row>
    <row r="82" spans="1:22" ht="15">
      <c r="A82" s="47" t="s">
        <v>9</v>
      </c>
      <c r="B82" s="44" t="s">
        <v>41</v>
      </c>
      <c r="C82" s="44" t="s">
        <v>193</v>
      </c>
      <c r="D82" s="44" t="s">
        <v>154</v>
      </c>
      <c r="E82" s="44" t="s">
        <v>230</v>
      </c>
      <c r="F82" s="44" t="s">
        <v>21</v>
      </c>
      <c r="G82" s="44" t="s">
        <v>20</v>
      </c>
      <c r="H82" s="48" t="s">
        <v>156</v>
      </c>
      <c r="I82" s="49">
        <v>0</v>
      </c>
      <c r="J82" s="45">
        <v>0</v>
      </c>
      <c r="K82" s="46">
        <v>0</v>
      </c>
      <c r="L82" s="45">
        <v>0</v>
      </c>
      <c r="M82" s="45">
        <v>0.354005</v>
      </c>
      <c r="N82" s="50">
        <v>0.354005</v>
      </c>
      <c r="O82" s="49">
        <v>0</v>
      </c>
      <c r="P82" s="45">
        <v>0</v>
      </c>
      <c r="Q82" s="46">
        <v>0</v>
      </c>
      <c r="R82" s="45">
        <v>0</v>
      </c>
      <c r="S82" s="45">
        <v>0</v>
      </c>
      <c r="T82" s="50">
        <v>0</v>
      </c>
      <c r="U82" s="42" t="s">
        <v>32</v>
      </c>
      <c r="V82" s="43" t="s">
        <v>32</v>
      </c>
    </row>
    <row r="83" spans="1:22" ht="15">
      <c r="A83" s="47" t="s">
        <v>9</v>
      </c>
      <c r="B83" s="44" t="s">
        <v>41</v>
      </c>
      <c r="C83" s="44" t="s">
        <v>193</v>
      </c>
      <c r="D83" s="44" t="s">
        <v>154</v>
      </c>
      <c r="E83" s="44" t="s">
        <v>221</v>
      </c>
      <c r="F83" s="44" t="s">
        <v>21</v>
      </c>
      <c r="G83" s="44" t="s">
        <v>20</v>
      </c>
      <c r="H83" s="48" t="s">
        <v>20</v>
      </c>
      <c r="I83" s="49">
        <v>0</v>
      </c>
      <c r="J83" s="45">
        <v>0</v>
      </c>
      <c r="K83" s="46">
        <v>0</v>
      </c>
      <c r="L83" s="45">
        <v>0</v>
      </c>
      <c r="M83" s="45">
        <v>0</v>
      </c>
      <c r="N83" s="50">
        <v>0</v>
      </c>
      <c r="O83" s="49">
        <v>0</v>
      </c>
      <c r="P83" s="45">
        <v>0</v>
      </c>
      <c r="Q83" s="46">
        <v>0</v>
      </c>
      <c r="R83" s="45">
        <v>0</v>
      </c>
      <c r="S83" s="45">
        <v>0.072976</v>
      </c>
      <c r="T83" s="50">
        <v>0.072976</v>
      </c>
      <c r="U83" s="42" t="s">
        <v>32</v>
      </c>
      <c r="V83" s="43" t="s">
        <v>32</v>
      </c>
    </row>
    <row r="84" spans="1:22" ht="15">
      <c r="A84" s="47" t="s">
        <v>9</v>
      </c>
      <c r="B84" s="44" t="s">
        <v>41</v>
      </c>
      <c r="C84" s="44" t="s">
        <v>193</v>
      </c>
      <c r="D84" s="44" t="s">
        <v>160</v>
      </c>
      <c r="E84" s="44" t="s">
        <v>161</v>
      </c>
      <c r="F84" s="44" t="s">
        <v>162</v>
      </c>
      <c r="G84" s="44" t="s">
        <v>163</v>
      </c>
      <c r="H84" s="48" t="s">
        <v>163</v>
      </c>
      <c r="I84" s="49">
        <v>4474.38912</v>
      </c>
      <c r="J84" s="45">
        <v>0</v>
      </c>
      <c r="K84" s="46">
        <v>4474.38912</v>
      </c>
      <c r="L84" s="45">
        <v>20351.99025</v>
      </c>
      <c r="M84" s="45">
        <v>0</v>
      </c>
      <c r="N84" s="50">
        <v>20351.99025</v>
      </c>
      <c r="O84" s="49">
        <v>5696.99088</v>
      </c>
      <c r="P84" s="45">
        <v>0</v>
      </c>
      <c r="Q84" s="46">
        <v>5696.99088</v>
      </c>
      <c r="R84" s="45">
        <v>21951.97792</v>
      </c>
      <c r="S84" s="45">
        <v>0</v>
      </c>
      <c r="T84" s="50">
        <v>21951.97792</v>
      </c>
      <c r="U84" s="27">
        <f>+((K84/Q84)-1)*100</f>
        <v>-21.46048301204232</v>
      </c>
      <c r="V84" s="37">
        <f>+((N84/T84)-1)*100</f>
        <v>-7.288580900686337</v>
      </c>
    </row>
    <row r="85" spans="1:22" ht="15">
      <c r="A85" s="47" t="s">
        <v>9</v>
      </c>
      <c r="B85" s="44" t="s">
        <v>184</v>
      </c>
      <c r="C85" s="44" t="s">
        <v>193</v>
      </c>
      <c r="D85" s="44" t="s">
        <v>160</v>
      </c>
      <c r="E85" s="44" t="s">
        <v>188</v>
      </c>
      <c r="F85" s="44" t="s">
        <v>162</v>
      </c>
      <c r="G85" s="44" t="s">
        <v>163</v>
      </c>
      <c r="H85" s="48" t="s">
        <v>163</v>
      </c>
      <c r="I85" s="49">
        <v>2200.61</v>
      </c>
      <c r="J85" s="45">
        <v>0</v>
      </c>
      <c r="K85" s="46">
        <v>2200.61</v>
      </c>
      <c r="L85" s="45">
        <v>7974.45</v>
      </c>
      <c r="M85" s="45">
        <v>0</v>
      </c>
      <c r="N85" s="50">
        <v>7974.45</v>
      </c>
      <c r="O85" s="49">
        <v>1966.23</v>
      </c>
      <c r="P85" s="45">
        <v>0</v>
      </c>
      <c r="Q85" s="46">
        <v>1966.23</v>
      </c>
      <c r="R85" s="45">
        <v>7998.33</v>
      </c>
      <c r="S85" s="45">
        <v>0</v>
      </c>
      <c r="T85" s="50">
        <v>7998.33</v>
      </c>
      <c r="U85" s="27">
        <f>+((K85/Q85)-1)*100</f>
        <v>11.920273823509975</v>
      </c>
      <c r="V85" s="37">
        <f>+((N85/T85)-1)*100</f>
        <v>-0.29856232488532086</v>
      </c>
    </row>
    <row r="86" spans="1:22" ht="15">
      <c r="A86" s="47"/>
      <c r="B86" s="44"/>
      <c r="C86" s="44"/>
      <c r="D86" s="44"/>
      <c r="E86" s="44"/>
      <c r="F86" s="44"/>
      <c r="G86" s="44"/>
      <c r="H86" s="48"/>
      <c r="I86" s="49"/>
      <c r="J86" s="45"/>
      <c r="K86" s="46"/>
      <c r="L86" s="45"/>
      <c r="M86" s="45"/>
      <c r="N86" s="50"/>
      <c r="O86" s="49"/>
      <c r="P86" s="45"/>
      <c r="Q86" s="46"/>
      <c r="R86" s="45"/>
      <c r="S86" s="45"/>
      <c r="T86" s="50"/>
      <c r="U86" s="28"/>
      <c r="V86" s="38"/>
    </row>
    <row r="87" spans="1:22" ht="20.25">
      <c r="A87" s="65" t="s">
        <v>9</v>
      </c>
      <c r="B87" s="66"/>
      <c r="C87" s="66"/>
      <c r="D87" s="66"/>
      <c r="E87" s="66"/>
      <c r="F87" s="66"/>
      <c r="G87" s="66"/>
      <c r="H87" s="67"/>
      <c r="I87" s="22">
        <f aca="true" t="shared" si="6" ref="I87:T87">SUM(I6:I85)</f>
        <v>85732.014718</v>
      </c>
      <c r="J87" s="15">
        <f t="shared" si="6"/>
        <v>2748.6719219999995</v>
      </c>
      <c r="K87" s="15">
        <f t="shared" si="6"/>
        <v>88480.68663999999</v>
      </c>
      <c r="L87" s="15">
        <f t="shared" si="6"/>
        <v>377142.12189</v>
      </c>
      <c r="M87" s="15">
        <f t="shared" si="6"/>
        <v>12321.812578000003</v>
      </c>
      <c r="N87" s="23">
        <f t="shared" si="6"/>
        <v>389463.93446699996</v>
      </c>
      <c r="O87" s="22">
        <f t="shared" si="6"/>
        <v>96715.085298</v>
      </c>
      <c r="P87" s="15">
        <f t="shared" si="6"/>
        <v>4529.816145</v>
      </c>
      <c r="Q87" s="15">
        <f t="shared" si="6"/>
        <v>101244.90144300001</v>
      </c>
      <c r="R87" s="15">
        <f t="shared" si="6"/>
        <v>379871.395305</v>
      </c>
      <c r="S87" s="15">
        <f t="shared" si="6"/>
        <v>16620.395535000003</v>
      </c>
      <c r="T87" s="23">
        <f t="shared" si="6"/>
        <v>396491.79084</v>
      </c>
      <c r="U87" s="29">
        <f>+((K87/Q87)-1)*100</f>
        <v>-12.607266757216573</v>
      </c>
      <c r="V87" s="39">
        <f>+((N87/T87)-1)*100</f>
        <v>-1.7725099322008497</v>
      </c>
    </row>
    <row r="88" spans="1:22" ht="15.75">
      <c r="A88" s="18"/>
      <c r="B88" s="11"/>
      <c r="C88" s="11"/>
      <c r="D88" s="11"/>
      <c r="E88" s="11"/>
      <c r="F88" s="11"/>
      <c r="G88" s="11"/>
      <c r="H88" s="16"/>
      <c r="I88" s="20"/>
      <c r="J88" s="13"/>
      <c r="K88" s="14"/>
      <c r="L88" s="13"/>
      <c r="M88" s="13"/>
      <c r="N88" s="21"/>
      <c r="O88" s="20"/>
      <c r="P88" s="13"/>
      <c r="Q88" s="14"/>
      <c r="R88" s="13"/>
      <c r="S88" s="13"/>
      <c r="T88" s="21"/>
      <c r="U88" s="28"/>
      <c r="V88" s="38"/>
    </row>
    <row r="89" spans="1:22" ht="15">
      <c r="A89" s="47" t="s">
        <v>10</v>
      </c>
      <c r="B89" s="44"/>
      <c r="C89" s="44" t="s">
        <v>193</v>
      </c>
      <c r="D89" s="44" t="s">
        <v>144</v>
      </c>
      <c r="E89" s="44" t="s">
        <v>30</v>
      </c>
      <c r="F89" s="44" t="s">
        <v>24</v>
      </c>
      <c r="G89" s="44" t="s">
        <v>26</v>
      </c>
      <c r="H89" s="48" t="s">
        <v>27</v>
      </c>
      <c r="I89" s="49">
        <v>14047.009141</v>
      </c>
      <c r="J89" s="45">
        <v>0</v>
      </c>
      <c r="K89" s="46">
        <v>14047.009141</v>
      </c>
      <c r="L89" s="45">
        <v>77135.41288</v>
      </c>
      <c r="M89" s="45">
        <v>0</v>
      </c>
      <c r="N89" s="50">
        <v>77135.41288</v>
      </c>
      <c r="O89" s="49">
        <v>26972.120472</v>
      </c>
      <c r="P89" s="45">
        <v>0</v>
      </c>
      <c r="Q89" s="46">
        <v>26972.120472</v>
      </c>
      <c r="R89" s="45">
        <v>110344.439543</v>
      </c>
      <c r="S89" s="45">
        <v>0</v>
      </c>
      <c r="T89" s="50">
        <v>110344.439543</v>
      </c>
      <c r="U89" s="27">
        <f>+((K89/Q89)-1)*100</f>
        <v>-47.92026397931032</v>
      </c>
      <c r="V89" s="37">
        <f>+((N89/T89)-1)*100</f>
        <v>-30.09578624943653</v>
      </c>
    </row>
    <row r="90" spans="1:22" ht="15.75">
      <c r="A90" s="18"/>
      <c r="B90" s="11"/>
      <c r="C90" s="11"/>
      <c r="D90" s="11"/>
      <c r="E90" s="11"/>
      <c r="F90" s="11"/>
      <c r="G90" s="11"/>
      <c r="H90" s="16"/>
      <c r="I90" s="20"/>
      <c r="J90" s="13"/>
      <c r="K90" s="14"/>
      <c r="L90" s="13"/>
      <c r="M90" s="13"/>
      <c r="N90" s="21"/>
      <c r="O90" s="20"/>
      <c r="P90" s="13"/>
      <c r="Q90" s="14"/>
      <c r="R90" s="13"/>
      <c r="S90" s="13"/>
      <c r="T90" s="21"/>
      <c r="U90" s="28"/>
      <c r="V90" s="38"/>
    </row>
    <row r="91" spans="1:22" ht="20.25">
      <c r="A91" s="62" t="s">
        <v>10</v>
      </c>
      <c r="B91" s="63"/>
      <c r="C91" s="63"/>
      <c r="D91" s="63"/>
      <c r="E91" s="63"/>
      <c r="F91" s="63"/>
      <c r="G91" s="63"/>
      <c r="H91" s="64"/>
      <c r="I91" s="22">
        <f>SUM(I89)</f>
        <v>14047.009141</v>
      </c>
      <c r="J91" s="15">
        <f aca="true" t="shared" si="7" ref="J91:T91">SUM(J89)</f>
        <v>0</v>
      </c>
      <c r="K91" s="15">
        <f t="shared" si="7"/>
        <v>14047.009141</v>
      </c>
      <c r="L91" s="15">
        <f t="shared" si="7"/>
        <v>77135.41288</v>
      </c>
      <c r="M91" s="15">
        <f t="shared" si="7"/>
        <v>0</v>
      </c>
      <c r="N91" s="23">
        <f t="shared" si="7"/>
        <v>77135.41288</v>
      </c>
      <c r="O91" s="22">
        <f t="shared" si="7"/>
        <v>26972.120472</v>
      </c>
      <c r="P91" s="15">
        <f t="shared" si="7"/>
        <v>0</v>
      </c>
      <c r="Q91" s="15">
        <f t="shared" si="7"/>
        <v>26972.120472</v>
      </c>
      <c r="R91" s="15">
        <f t="shared" si="7"/>
        <v>110344.439543</v>
      </c>
      <c r="S91" s="15">
        <f t="shared" si="7"/>
        <v>0</v>
      </c>
      <c r="T91" s="23">
        <f t="shared" si="7"/>
        <v>110344.439543</v>
      </c>
      <c r="U91" s="29">
        <f>+((K91/Q91)-1)*100</f>
        <v>-47.92026397931032</v>
      </c>
      <c r="V91" s="39">
        <f>+((N91/T91)-1)*100</f>
        <v>-30.09578624943653</v>
      </c>
    </row>
    <row r="92" spans="1:22" ht="15.75">
      <c r="A92" s="18"/>
      <c r="B92" s="11"/>
      <c r="C92" s="11"/>
      <c r="D92" s="11"/>
      <c r="E92" s="11"/>
      <c r="F92" s="11"/>
      <c r="G92" s="11"/>
      <c r="H92" s="16"/>
      <c r="I92" s="20"/>
      <c r="J92" s="13"/>
      <c r="K92" s="14"/>
      <c r="L92" s="13"/>
      <c r="M92" s="13"/>
      <c r="N92" s="21"/>
      <c r="O92" s="20"/>
      <c r="P92" s="13"/>
      <c r="Q92" s="14"/>
      <c r="R92" s="13"/>
      <c r="S92" s="13"/>
      <c r="T92" s="21"/>
      <c r="U92" s="28"/>
      <c r="V92" s="38"/>
    </row>
    <row r="93" spans="1:22" ht="15">
      <c r="A93" s="47" t="s">
        <v>25</v>
      </c>
      <c r="B93" s="44"/>
      <c r="C93" s="44" t="s">
        <v>193</v>
      </c>
      <c r="D93" s="44" t="s">
        <v>144</v>
      </c>
      <c r="E93" s="44" t="s">
        <v>40</v>
      </c>
      <c r="F93" s="44" t="s">
        <v>24</v>
      </c>
      <c r="G93" s="44" t="s">
        <v>26</v>
      </c>
      <c r="H93" s="48" t="s">
        <v>27</v>
      </c>
      <c r="I93" s="49">
        <v>12665.506685</v>
      </c>
      <c r="J93" s="45">
        <v>0</v>
      </c>
      <c r="K93" s="46">
        <v>12665.506685</v>
      </c>
      <c r="L93" s="45">
        <v>57828.553406</v>
      </c>
      <c r="M93" s="45">
        <v>0</v>
      </c>
      <c r="N93" s="50">
        <v>57828.553406</v>
      </c>
      <c r="O93" s="49">
        <v>21351.322965</v>
      </c>
      <c r="P93" s="45">
        <v>0</v>
      </c>
      <c r="Q93" s="46">
        <v>21351.322965</v>
      </c>
      <c r="R93" s="45">
        <v>85899.851969</v>
      </c>
      <c r="S93" s="45">
        <v>0</v>
      </c>
      <c r="T93" s="50">
        <v>85899.851969</v>
      </c>
      <c r="U93" s="27">
        <f>+((K93/Q93)-1)*100</f>
        <v>-40.6804594461812</v>
      </c>
      <c r="V93" s="37">
        <f>+((N93/T93)-1)*100</f>
        <v>-32.67910004446867</v>
      </c>
    </row>
    <row r="94" spans="1:22" ht="15">
      <c r="A94" s="47" t="s">
        <v>25</v>
      </c>
      <c r="B94" s="44"/>
      <c r="C94" s="44" t="s">
        <v>193</v>
      </c>
      <c r="D94" s="44" t="s">
        <v>28</v>
      </c>
      <c r="E94" s="44" t="s">
        <v>31</v>
      </c>
      <c r="F94" s="44" t="s">
        <v>22</v>
      </c>
      <c r="G94" s="44" t="s">
        <v>22</v>
      </c>
      <c r="H94" s="48" t="s">
        <v>29</v>
      </c>
      <c r="I94" s="49">
        <v>312.352127</v>
      </c>
      <c r="J94" s="45">
        <v>0</v>
      </c>
      <c r="K94" s="46">
        <v>312.352127</v>
      </c>
      <c r="L94" s="45">
        <v>1077.151317</v>
      </c>
      <c r="M94" s="45">
        <v>0</v>
      </c>
      <c r="N94" s="50">
        <v>1077.151317</v>
      </c>
      <c r="O94" s="49">
        <v>127.739315</v>
      </c>
      <c r="P94" s="45">
        <v>0</v>
      </c>
      <c r="Q94" s="46">
        <v>127.739315</v>
      </c>
      <c r="R94" s="45">
        <v>428.358958</v>
      </c>
      <c r="S94" s="45">
        <v>0</v>
      </c>
      <c r="T94" s="50">
        <v>428.358958</v>
      </c>
      <c r="U94" s="42" t="s">
        <v>32</v>
      </c>
      <c r="V94" s="43" t="s">
        <v>32</v>
      </c>
    </row>
    <row r="95" spans="1:22" ht="15.75">
      <c r="A95" s="18"/>
      <c r="B95" s="11"/>
      <c r="C95" s="11"/>
      <c r="D95" s="11"/>
      <c r="E95" s="11"/>
      <c r="F95" s="11"/>
      <c r="G95" s="11"/>
      <c r="H95" s="16"/>
      <c r="I95" s="20"/>
      <c r="J95" s="13"/>
      <c r="K95" s="14"/>
      <c r="L95" s="13"/>
      <c r="M95" s="13"/>
      <c r="N95" s="21"/>
      <c r="O95" s="20"/>
      <c r="P95" s="13"/>
      <c r="Q95" s="14"/>
      <c r="R95" s="13"/>
      <c r="S95" s="13"/>
      <c r="T95" s="21"/>
      <c r="U95" s="28"/>
      <c r="V95" s="38"/>
    </row>
    <row r="96" spans="1:22" ht="21" thickBot="1">
      <c r="A96" s="56" t="s">
        <v>18</v>
      </c>
      <c r="B96" s="57"/>
      <c r="C96" s="57"/>
      <c r="D96" s="57"/>
      <c r="E96" s="57"/>
      <c r="F96" s="57"/>
      <c r="G96" s="57"/>
      <c r="H96" s="58"/>
      <c r="I96" s="24">
        <f aca="true" t="shared" si="8" ref="I96:T96">SUM(I93:I94)</f>
        <v>12977.858812</v>
      </c>
      <c r="J96" s="25">
        <f t="shared" si="8"/>
        <v>0</v>
      </c>
      <c r="K96" s="25">
        <f t="shared" si="8"/>
        <v>12977.858812</v>
      </c>
      <c r="L96" s="25">
        <f t="shared" si="8"/>
        <v>58905.704723</v>
      </c>
      <c r="M96" s="25">
        <f t="shared" si="8"/>
        <v>0</v>
      </c>
      <c r="N96" s="26">
        <f t="shared" si="8"/>
        <v>58905.704723</v>
      </c>
      <c r="O96" s="24">
        <f t="shared" si="8"/>
        <v>21479.06228</v>
      </c>
      <c r="P96" s="25">
        <f t="shared" si="8"/>
        <v>0</v>
      </c>
      <c r="Q96" s="25">
        <f t="shared" si="8"/>
        <v>21479.06228</v>
      </c>
      <c r="R96" s="25">
        <f t="shared" si="8"/>
        <v>86328.210927</v>
      </c>
      <c r="S96" s="25">
        <f t="shared" si="8"/>
        <v>0</v>
      </c>
      <c r="T96" s="26">
        <f t="shared" si="8"/>
        <v>86328.210927</v>
      </c>
      <c r="U96" s="40">
        <f>+((K96/Q96)-1)*100</f>
        <v>-39.579025178933456</v>
      </c>
      <c r="V96" s="41">
        <f>+((N96/T96)-1)*100</f>
        <v>-31.765405432980344</v>
      </c>
    </row>
    <row r="97" spans="9:22" ht="1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</row>
    <row r="98" spans="1:22" ht="15">
      <c r="A98" s="52" t="s">
        <v>33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</row>
    <row r="99" spans="1:22" ht="15">
      <c r="A99" s="52" t="s">
        <v>34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</row>
    <row r="100" spans="1:22" ht="15">
      <c r="A100" s="52" t="s">
        <v>35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</row>
    <row r="101" spans="1:22" ht="15">
      <c r="A101" s="52" t="s">
        <v>36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</row>
    <row r="102" spans="1:22" ht="15">
      <c r="A102" s="52" t="s">
        <v>37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</row>
    <row r="103" spans="1:22" ht="15">
      <c r="A103" s="52" t="s">
        <v>39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</row>
    <row r="104" spans="1:22" ht="15">
      <c r="A104" s="52" t="s">
        <v>38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</row>
    <row r="105" spans="1:21" ht="12.75">
      <c r="A105" s="7" t="s">
        <v>19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54" t="s">
        <v>231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8" t="s">
        <v>211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9:22" ht="15"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3"/>
      <c r="T108" s="3"/>
      <c r="U108" s="3"/>
      <c r="V108" s="3"/>
    </row>
    <row r="109" spans="9:22" ht="15"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3"/>
      <c r="T109" s="3"/>
      <c r="U109" s="3"/>
      <c r="V109" s="3"/>
    </row>
    <row r="110" spans="9:22" ht="1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</sheetData>
  <sheetProtection/>
  <mergeCells count="5">
    <mergeCell ref="A96:H96"/>
    <mergeCell ref="I3:N3"/>
    <mergeCell ref="O3:T3"/>
    <mergeCell ref="A91:H91"/>
    <mergeCell ref="A87:H87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2011-05-23T18:05:18Z</dcterms:modified>
  <cp:category/>
  <cp:version/>
  <cp:contentType/>
  <cp:contentStatus/>
</cp:coreProperties>
</file>