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<sst xmlns="http://schemas.openxmlformats.org/spreadsheetml/2006/main" count="622" uniqueCount="209">
  <si>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</si>
  <si>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</si>
  <si>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</si>
  <si>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</si>
  <si>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</si>
  <si>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</si>
  <si>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</si>
  <si>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</si>
  <si>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</si>
  <si>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</si>
  <si>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</si>
  <si>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</si>
  <si>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</si>
  <si>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</si>
  <si>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</si>
  <si>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</si>
  <si>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</si>
  <si>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</si>
  <si>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</si>
  <si>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</si>
  <si>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</si>
  <si>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YAULI</t>
  </si>
  <si>
    <t>JUNIN</t>
  </si>
  <si>
    <t>REFINERÍA</t>
  </si>
  <si>
    <t>DOE RUN PERU S.R.L.</t>
  </si>
  <si>
    <t>C.M.LA OROYA-REFINACION 1 Y 2</t>
  </si>
  <si>
    <t>LA OROYA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</si>
  <si>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</si>
  <si>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</si>
  <si>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</si>
  <si>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</si>
  <si>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</si>
  <si>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</si>
  <si>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</si>
  <si>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</si>
  <si>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</si>
  <si>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</si>
  <si>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</si>
  <si>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</si>
  <si>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</si>
  <si>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</si>
  <si>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</si>
  <si>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</si>
  <si>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</si>
  <si>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</si>
  <si>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</si>
  <si>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</si>
  <si>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</si>
  <si>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</si>
  <si>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</si>
  <si>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</si>
  <si>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</si>
  <si>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</si>
  <si>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</si>
  <si>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</si>
  <si>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</si>
  <si>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</si>
  <si>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</si>
  <si>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</si>
  <si>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</si>
  <si>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</si>
  <si>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AREQUIPA</t>
  </si>
  <si>
    <t>CONDESUYOS</t>
  </si>
  <si>
    <t>CAYARANI</t>
  </si>
  <si>
    <t>COMPAÑIA MINERA ARGENTUM S.A.</t>
  </si>
  <si>
    <t>ANTICONA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</si>
  <si>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</si>
  <si>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</si>
  <si>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</si>
  <si>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</si>
  <si>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</si>
  <si>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</si>
  <si>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</si>
  <si>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</si>
  <si>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</si>
  <si>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</si>
  <si>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</si>
  <si>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</si>
  <si>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</si>
  <si>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</si>
  <si>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</si>
  <si>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</si>
  <si>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</si>
  <si>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</si>
  <si>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</si>
  <si>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</si>
  <si>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</si>
  <si>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</si>
  <si>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</si>
  <si>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</si>
  <si>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</si>
  <si>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</si>
  <si>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LIMA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</si>
  <si>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</si>
  <si>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</si>
  <si>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</si>
  <si>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</si>
  <si>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</si>
  <si>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</si>
  <si>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</si>
  <si>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</si>
  <si>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</si>
  <si>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</si>
  <si>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</si>
  <si>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</si>
  <si>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</si>
  <si>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</si>
  <si>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</si>
  <si>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</si>
  <si>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</si>
  <si>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</si>
  <si>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</si>
  <si>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</si>
  <si>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</si>
  <si>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</si>
  <si>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</si>
  <si>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</si>
  <si>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</si>
  <si>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</si>
  <si>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</si>
  <si>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</si>
  <si>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</si>
  <si>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</si>
  <si>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</si>
  <si>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</si>
  <si>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</si>
  <si>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</si>
  <si>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</si>
  <si>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</si>
  <si>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</si>
  <si>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</si>
  <si>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</si>
  <si>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</si>
  <si>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</si>
  <si>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</si>
  <si>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</si>
  <si>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</si>
  <si>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</si>
  <si>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</si>
  <si>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</si>
  <si>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</si>
  <si>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</si>
  <si>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</si>
  <si>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</si>
  <si>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</si>
  <si>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</si>
  <si>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</si>
  <si>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</si>
  <si>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</si>
  <si>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</si>
  <si>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</si>
  <si>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</si>
  <si>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</si>
  <si>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</si>
  <si>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GRAN BRETAÑA</t>
  </si>
  <si>
    <t>TICLIO</t>
  </si>
  <si>
    <t>PEQUEÑO PRODUCTOR MINERO</t>
  </si>
  <si>
    <t>AMAPOLA 5 S.A.C.</t>
  </si>
  <si>
    <t>AMAPOLA 5</t>
  </si>
  <si>
    <t>AIJA</t>
  </si>
  <si>
    <t>LA MERCED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</si>
  <si>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</si>
  <si>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</si>
  <si>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</si>
  <si>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</si>
  <si>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</si>
  <si>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</si>
  <si>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</si>
  <si>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</si>
  <si>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</si>
  <si>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</si>
  <si>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</si>
  <si>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LAS CUMBRES S.A.C.</t>
  </si>
  <si>
    <t>CONDORSENGA</t>
  </si>
  <si>
    <t>CAJATAMBO</t>
  </si>
  <si>
    <t>GORGOR</t>
  </si>
  <si>
    <t>PRODUCCIÓN MINERA METÁLICA DE PLOMO (TMF) - 2010/2009</t>
  </si>
  <si>
    <t>RÉGIMEN GENERAL</t>
  </si>
  <si>
    <t>COMPAÑIA MINERA ALPAMARCA S.A.C.</t>
  </si>
  <si>
    <t>ALPAMARCA - 4</t>
  </si>
  <si>
    <t>SANTA BARBARA DE CARHUACAYAN</t>
  </si>
  <si>
    <t>RESTAURADORA</t>
  </si>
  <si>
    <t>MORADA</t>
  </si>
  <si>
    <t>C.M.H. Nº 8-A</t>
  </si>
  <si>
    <t>DEMASIA ESPERANZA 3</t>
  </si>
  <si>
    <t>SOCIEDAD MINERA DE RECURSOS LINCEARES MAGISTRAL DE HUARAZ S.A.C.</t>
  </si>
  <si>
    <t>CATON</t>
  </si>
  <si>
    <t>BERGMIN S.A.C.</t>
  </si>
  <si>
    <t>REVOLUCION 3 DE OCTUBRE Nº 2</t>
  </si>
  <si>
    <t>AMBO</t>
  </si>
  <si>
    <t>SAN RAFAEL</t>
  </si>
  <si>
    <t>LIRCAY</t>
  </si>
  <si>
    <t>MINERA SANTA LUCIA G S.A.C.</t>
  </si>
  <si>
    <t>GARROSA</t>
  </si>
  <si>
    <t>ACUMULACION HUARON-3A</t>
  </si>
  <si>
    <t>TOTAL - SETIEMBRE</t>
  </si>
  <si>
    <t>TOTAL ACUMULADO ENERO - SETIEMBRE</t>
  </si>
  <si>
    <t>TOTAL COMPARADO ACUMULADO - ENERO - SETIEMBRE</t>
  </si>
  <si>
    <t>Var. % 2010/2009 - SETIEMBRE</t>
  </si>
  <si>
    <t>Var. % 2010/2009 - ENERO - SETIEMBRE</t>
  </si>
  <si>
    <t>PRODUCTOR MINERO ARTESANAL</t>
  </si>
  <si>
    <t>QUISPE CONDORI OSCAR</t>
  </si>
  <si>
    <t>RAQUEL</t>
  </si>
  <si>
    <t>YAUCA DEL ROSARIO</t>
  </si>
  <si>
    <t>UCHUCCHACUA  h)</t>
  </si>
  <si>
    <t>CERRO LINDO  b)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</si>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</sst>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" fontId="3" fillId="3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3" fillId="3" borderId="14" xfId="0" applyNumberFormat="1" applyFont="1" applyFill="1" applyBorder="1" applyAlignment="1" quotePrefix="1">
      <alignment horizontal="right"/>
    </xf>
    <xf numFmtId="4" fontId="3" fillId="3" borderId="8" xfId="0" applyNumberFormat="1" applyFont="1" applyFill="1" applyBorder="1" applyAlignment="1" quotePrefix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3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46" t="s">
        <v>176</v>
      </c>
    </row>
    <row r="2" ht="13.5" thickBot="1">
      <c r="A2" s="50"/>
    </row>
    <row r="3" spans="1:22" ht="13.5" thickBot="1">
      <c r="A3" s="51"/>
      <c r="I3" s="52">
        <v>2010</v>
      </c>
      <c r="J3" s="53"/>
      <c r="K3" s="53"/>
      <c r="L3" s="53"/>
      <c r="M3" s="53"/>
      <c r="N3" s="54"/>
      <c r="O3" s="52">
        <v>2009</v>
      </c>
      <c r="P3" s="53"/>
      <c r="Q3" s="53"/>
      <c r="R3" s="53"/>
      <c r="S3" s="53"/>
      <c r="T3" s="54"/>
      <c r="U3" s="4"/>
      <c r="V3" s="4"/>
    </row>
    <row r="4" spans="1:22" ht="73.5" customHeight="1">
      <c r="A4" s="2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30" t="s">
        <v>4</v>
      </c>
      <c r="G4" s="30" t="s">
        <v>5</v>
      </c>
      <c r="H4" s="31" t="s">
        <v>6</v>
      </c>
      <c r="I4" s="28" t="s">
        <v>11</v>
      </c>
      <c r="J4" s="29" t="s">
        <v>7</v>
      </c>
      <c r="K4" s="29" t="s">
        <v>195</v>
      </c>
      <c r="L4" s="29" t="s">
        <v>12</v>
      </c>
      <c r="M4" s="29" t="s">
        <v>8</v>
      </c>
      <c r="N4" s="32" t="s">
        <v>196</v>
      </c>
      <c r="O4" s="28" t="s">
        <v>13</v>
      </c>
      <c r="P4" s="29" t="s">
        <v>14</v>
      </c>
      <c r="Q4" s="29" t="s">
        <v>195</v>
      </c>
      <c r="R4" s="29" t="s">
        <v>15</v>
      </c>
      <c r="S4" s="29" t="s">
        <v>16</v>
      </c>
      <c r="T4" s="32" t="s">
        <v>197</v>
      </c>
      <c r="U4" s="33" t="s">
        <v>198</v>
      </c>
      <c r="V4" s="32" t="s">
        <v>199</v>
      </c>
    </row>
    <row r="5" spans="1:22" ht="12.75">
      <c r="A5" s="15"/>
      <c r="B5" s="8"/>
      <c r="C5" s="8"/>
      <c r="D5" s="8"/>
      <c r="E5" s="8"/>
      <c r="F5" s="8"/>
      <c r="G5" s="8"/>
      <c r="H5" s="13"/>
      <c r="I5" s="15"/>
      <c r="J5" s="8"/>
      <c r="K5" s="9"/>
      <c r="L5" s="8"/>
      <c r="M5" s="8"/>
      <c r="N5" s="16"/>
      <c r="O5" s="15"/>
      <c r="P5" s="8"/>
      <c r="Q5" s="9"/>
      <c r="R5" s="8"/>
      <c r="S5" s="8"/>
      <c r="T5" s="16"/>
      <c r="U5" s="14"/>
      <c r="V5" s="34"/>
    </row>
    <row r="6" spans="1:22" ht="15">
      <c r="A6" s="39" t="s">
        <v>9</v>
      </c>
      <c r="B6" s="40" t="s">
        <v>33</v>
      </c>
      <c r="C6" s="40" t="s">
        <v>156</v>
      </c>
      <c r="D6" s="40" t="s">
        <v>157</v>
      </c>
      <c r="E6" s="40" t="s">
        <v>158</v>
      </c>
      <c r="F6" s="40" t="s">
        <v>56</v>
      </c>
      <c r="G6" s="40" t="s">
        <v>159</v>
      </c>
      <c r="H6" s="43" t="s">
        <v>160</v>
      </c>
      <c r="I6" s="44">
        <v>10.8525</v>
      </c>
      <c r="J6" s="41">
        <v>0.9241</v>
      </c>
      <c r="K6" s="42">
        <v>11.7766</v>
      </c>
      <c r="L6" s="41">
        <v>155.999294</v>
      </c>
      <c r="M6" s="41">
        <v>15.616802</v>
      </c>
      <c r="N6" s="45">
        <v>171.616096</v>
      </c>
      <c r="O6" s="44">
        <v>36.541876</v>
      </c>
      <c r="P6" s="41">
        <v>6.899569</v>
      </c>
      <c r="Q6" s="42">
        <v>43.441445</v>
      </c>
      <c r="R6" s="41">
        <v>36.541876</v>
      </c>
      <c r="S6" s="41">
        <v>6.899569</v>
      </c>
      <c r="T6" s="45">
        <v>43.441445</v>
      </c>
      <c r="U6" s="25">
        <f>+((K6/Q6)-1)*100</f>
        <v>-72.8908649332452</v>
      </c>
      <c r="V6" s="35" t="s">
        <v>20</v>
      </c>
    </row>
    <row r="7" spans="1:22" ht="15">
      <c r="A7" s="39" t="s">
        <v>9</v>
      </c>
      <c r="B7" s="40" t="s">
        <v>33</v>
      </c>
      <c r="C7" s="40" t="s">
        <v>156</v>
      </c>
      <c r="D7" s="40" t="s">
        <v>187</v>
      </c>
      <c r="E7" s="40" t="s">
        <v>188</v>
      </c>
      <c r="F7" s="40" t="s">
        <v>85</v>
      </c>
      <c r="G7" s="40" t="s">
        <v>189</v>
      </c>
      <c r="H7" s="43" t="s">
        <v>190</v>
      </c>
      <c r="I7" s="44">
        <v>28.238826</v>
      </c>
      <c r="J7" s="41">
        <v>0</v>
      </c>
      <c r="K7" s="42">
        <v>28.238826</v>
      </c>
      <c r="L7" s="41">
        <v>173.300441</v>
      </c>
      <c r="M7" s="41">
        <v>19.610574</v>
      </c>
      <c r="N7" s="45">
        <v>192.911015</v>
      </c>
      <c r="O7" s="44">
        <v>0</v>
      </c>
      <c r="P7" s="41">
        <v>0</v>
      </c>
      <c r="Q7" s="42">
        <v>0</v>
      </c>
      <c r="R7" s="41">
        <v>0</v>
      </c>
      <c r="S7" s="41">
        <v>0</v>
      </c>
      <c r="T7" s="45">
        <v>0</v>
      </c>
      <c r="U7" s="24" t="s">
        <v>20</v>
      </c>
      <c r="V7" s="35" t="s">
        <v>20</v>
      </c>
    </row>
    <row r="8" spans="1:22" ht="15">
      <c r="A8" s="39" t="s">
        <v>9</v>
      </c>
      <c r="B8" s="40" t="s">
        <v>33</v>
      </c>
      <c r="C8" s="40" t="s">
        <v>177</v>
      </c>
      <c r="D8" s="40" t="s">
        <v>34</v>
      </c>
      <c r="E8" s="40" t="s">
        <v>35</v>
      </c>
      <c r="F8" s="40" t="s">
        <v>36</v>
      </c>
      <c r="G8" s="40" t="s">
        <v>37</v>
      </c>
      <c r="H8" s="43" t="s">
        <v>38</v>
      </c>
      <c r="I8" s="44">
        <v>34.750163</v>
      </c>
      <c r="J8" s="41">
        <v>0</v>
      </c>
      <c r="K8" s="42">
        <v>34.750163</v>
      </c>
      <c r="L8" s="41">
        <v>376.79424</v>
      </c>
      <c r="M8" s="41">
        <v>0</v>
      </c>
      <c r="N8" s="45">
        <v>376.79424</v>
      </c>
      <c r="O8" s="44">
        <v>196.191091</v>
      </c>
      <c r="P8" s="41">
        <v>0</v>
      </c>
      <c r="Q8" s="42">
        <v>196.191091</v>
      </c>
      <c r="R8" s="41">
        <v>1764.265266</v>
      </c>
      <c r="S8" s="41">
        <v>15.475743</v>
      </c>
      <c r="T8" s="45">
        <v>1779.741009</v>
      </c>
      <c r="U8" s="25">
        <f>+((K8/Q8)-1)*100</f>
        <v>-82.28759378273706</v>
      </c>
      <c r="V8" s="36">
        <f>+((N8/T8)-1)*100</f>
        <v>-78.8287038341768</v>
      </c>
    </row>
    <row r="9" spans="1:22" ht="15">
      <c r="A9" s="39" t="s">
        <v>9</v>
      </c>
      <c r="B9" s="40" t="s">
        <v>33</v>
      </c>
      <c r="C9" s="40" t="s">
        <v>177</v>
      </c>
      <c r="D9" s="40" t="s">
        <v>39</v>
      </c>
      <c r="E9" s="40" t="s">
        <v>40</v>
      </c>
      <c r="F9" s="40" t="s">
        <v>41</v>
      </c>
      <c r="G9" s="40" t="s">
        <v>42</v>
      </c>
      <c r="H9" s="43" t="s">
        <v>43</v>
      </c>
      <c r="I9" s="44">
        <v>422.445132</v>
      </c>
      <c r="J9" s="41">
        <v>43.682598</v>
      </c>
      <c r="K9" s="42">
        <v>466.12773</v>
      </c>
      <c r="L9" s="41">
        <v>3945.284299</v>
      </c>
      <c r="M9" s="41">
        <v>377.129979</v>
      </c>
      <c r="N9" s="45">
        <v>4322.414278</v>
      </c>
      <c r="O9" s="44">
        <v>320.691668</v>
      </c>
      <c r="P9" s="41">
        <v>55.190251</v>
      </c>
      <c r="Q9" s="42">
        <v>375.881919</v>
      </c>
      <c r="R9" s="41">
        <v>3446.424498</v>
      </c>
      <c r="S9" s="41">
        <v>535.057871</v>
      </c>
      <c r="T9" s="45">
        <v>3981.482369</v>
      </c>
      <c r="U9" s="25">
        <f aca="true" t="shared" si="0" ref="U9:U72">+((K9/Q9)-1)*100</f>
        <v>24.009085417061527</v>
      </c>
      <c r="V9" s="36">
        <f aca="true" t="shared" si="1" ref="V9:V72">+((N9/T9)-1)*100</f>
        <v>8.56293906145389</v>
      </c>
    </row>
    <row r="10" spans="1:22" ht="15">
      <c r="A10" s="39" t="s">
        <v>9</v>
      </c>
      <c r="B10" s="40" t="s">
        <v>33</v>
      </c>
      <c r="C10" s="40" t="s">
        <v>177</v>
      </c>
      <c r="D10" s="40" t="s">
        <v>44</v>
      </c>
      <c r="E10" s="40" t="s">
        <v>45</v>
      </c>
      <c r="F10" s="40" t="s">
        <v>36</v>
      </c>
      <c r="G10" s="40" t="s">
        <v>46</v>
      </c>
      <c r="H10" s="43" t="s">
        <v>47</v>
      </c>
      <c r="I10" s="44">
        <v>196.437633</v>
      </c>
      <c r="J10" s="41">
        <v>0</v>
      </c>
      <c r="K10" s="42">
        <v>196.437633</v>
      </c>
      <c r="L10" s="41">
        <v>1408.926653</v>
      </c>
      <c r="M10" s="41">
        <v>0</v>
      </c>
      <c r="N10" s="45">
        <v>1408.926653</v>
      </c>
      <c r="O10" s="44">
        <v>149.88452</v>
      </c>
      <c r="P10" s="41">
        <v>0</v>
      </c>
      <c r="Q10" s="42">
        <v>149.88452</v>
      </c>
      <c r="R10" s="41">
        <v>1121.744003</v>
      </c>
      <c r="S10" s="41">
        <v>0</v>
      </c>
      <c r="T10" s="45">
        <v>1121.744003</v>
      </c>
      <c r="U10" s="25">
        <f t="shared" si="0"/>
        <v>31.059320201979503</v>
      </c>
      <c r="V10" s="36">
        <f t="shared" si="1"/>
        <v>25.601442863251922</v>
      </c>
    </row>
    <row r="11" spans="1:22" ht="15">
      <c r="A11" s="39" t="s">
        <v>9</v>
      </c>
      <c r="B11" s="40" t="s">
        <v>33</v>
      </c>
      <c r="C11" s="40" t="s">
        <v>177</v>
      </c>
      <c r="D11" s="40" t="s">
        <v>44</v>
      </c>
      <c r="E11" s="40" t="s">
        <v>48</v>
      </c>
      <c r="F11" s="40" t="s">
        <v>49</v>
      </c>
      <c r="G11" s="40" t="s">
        <v>50</v>
      </c>
      <c r="H11" s="43" t="s">
        <v>51</v>
      </c>
      <c r="I11" s="44">
        <v>0</v>
      </c>
      <c r="J11" s="41">
        <v>0</v>
      </c>
      <c r="K11" s="42">
        <v>0</v>
      </c>
      <c r="L11" s="41">
        <v>0</v>
      </c>
      <c r="M11" s="41">
        <v>10.499082</v>
      </c>
      <c r="N11" s="45">
        <v>10.499082</v>
      </c>
      <c r="O11" s="44">
        <v>0</v>
      </c>
      <c r="P11" s="41">
        <v>66.715906</v>
      </c>
      <c r="Q11" s="42">
        <v>66.715906</v>
      </c>
      <c r="R11" s="41">
        <v>0</v>
      </c>
      <c r="S11" s="41">
        <v>426.171011</v>
      </c>
      <c r="T11" s="45">
        <v>426.171011</v>
      </c>
      <c r="U11" s="24" t="s">
        <v>20</v>
      </c>
      <c r="V11" s="36">
        <f t="shared" si="1"/>
        <v>-97.53641572772297</v>
      </c>
    </row>
    <row r="12" spans="1:22" ht="15">
      <c r="A12" s="39" t="s">
        <v>9</v>
      </c>
      <c r="B12" s="40" t="s">
        <v>33</v>
      </c>
      <c r="C12" s="40" t="s">
        <v>177</v>
      </c>
      <c r="D12" s="40" t="s">
        <v>44</v>
      </c>
      <c r="E12" s="40" t="s">
        <v>52</v>
      </c>
      <c r="F12" s="40" t="s">
        <v>36</v>
      </c>
      <c r="G12" s="40" t="s">
        <v>46</v>
      </c>
      <c r="H12" s="43" t="s">
        <v>191</v>
      </c>
      <c r="I12" s="44">
        <v>282.63599</v>
      </c>
      <c r="J12" s="41">
        <v>7.683145</v>
      </c>
      <c r="K12" s="42">
        <v>290.319135</v>
      </c>
      <c r="L12" s="41">
        <v>2280.692739</v>
      </c>
      <c r="M12" s="41">
        <v>52.791785</v>
      </c>
      <c r="N12" s="45">
        <v>2333.484524</v>
      </c>
      <c r="O12" s="44">
        <v>168.012768</v>
      </c>
      <c r="P12" s="41">
        <v>5.616356</v>
      </c>
      <c r="Q12" s="42">
        <v>173.629124</v>
      </c>
      <c r="R12" s="41">
        <v>898.061829</v>
      </c>
      <c r="S12" s="41">
        <v>39.852717</v>
      </c>
      <c r="T12" s="45">
        <v>937.914546</v>
      </c>
      <c r="U12" s="25">
        <f t="shared" si="0"/>
        <v>67.20647337943146</v>
      </c>
      <c r="V12" s="35" t="s">
        <v>20</v>
      </c>
    </row>
    <row r="13" spans="1:22" ht="15">
      <c r="A13" s="39" t="s">
        <v>9</v>
      </c>
      <c r="B13" s="40" t="s">
        <v>33</v>
      </c>
      <c r="C13" s="40" t="s">
        <v>177</v>
      </c>
      <c r="D13" s="40" t="s">
        <v>44</v>
      </c>
      <c r="E13" s="40" t="s">
        <v>204</v>
      </c>
      <c r="F13" s="40" t="s">
        <v>49</v>
      </c>
      <c r="G13" s="40" t="s">
        <v>50</v>
      </c>
      <c r="H13" s="43" t="s">
        <v>51</v>
      </c>
      <c r="I13" s="44">
        <v>0</v>
      </c>
      <c r="J13" s="41">
        <v>726.388524</v>
      </c>
      <c r="K13" s="42">
        <v>726.388524</v>
      </c>
      <c r="L13" s="41">
        <v>0</v>
      </c>
      <c r="M13" s="41">
        <v>5615.1549</v>
      </c>
      <c r="N13" s="45">
        <v>5615.1549</v>
      </c>
      <c r="O13" s="44">
        <v>0</v>
      </c>
      <c r="P13" s="41">
        <v>462.104309</v>
      </c>
      <c r="Q13" s="42">
        <v>462.104309</v>
      </c>
      <c r="R13" s="41">
        <v>0</v>
      </c>
      <c r="S13" s="41">
        <v>7240.429129</v>
      </c>
      <c r="T13" s="45">
        <v>7240.429129</v>
      </c>
      <c r="U13" s="25">
        <f t="shared" si="0"/>
        <v>57.19146302096048</v>
      </c>
      <c r="V13" s="36">
        <f t="shared" si="1"/>
        <v>-22.447208584506527</v>
      </c>
    </row>
    <row r="14" spans="1:22" ht="15">
      <c r="A14" s="39" t="s">
        <v>9</v>
      </c>
      <c r="B14" s="40" t="s">
        <v>33</v>
      </c>
      <c r="C14" s="40" t="s">
        <v>177</v>
      </c>
      <c r="D14" s="40" t="s">
        <v>178</v>
      </c>
      <c r="E14" s="40" t="s">
        <v>179</v>
      </c>
      <c r="F14" s="40" t="s">
        <v>22</v>
      </c>
      <c r="G14" s="40" t="s">
        <v>21</v>
      </c>
      <c r="H14" s="43" t="s">
        <v>180</v>
      </c>
      <c r="I14" s="44">
        <v>0</v>
      </c>
      <c r="J14" s="41">
        <v>0</v>
      </c>
      <c r="K14" s="42">
        <v>0</v>
      </c>
      <c r="L14" s="41">
        <v>1668.956917</v>
      </c>
      <c r="M14" s="41">
        <v>116.400693</v>
      </c>
      <c r="N14" s="45">
        <v>1785.35761</v>
      </c>
      <c r="O14" s="44">
        <v>0</v>
      </c>
      <c r="P14" s="41">
        <v>0</v>
      </c>
      <c r="Q14" s="42">
        <v>0</v>
      </c>
      <c r="R14" s="41">
        <v>0</v>
      </c>
      <c r="S14" s="41">
        <v>0</v>
      </c>
      <c r="T14" s="45">
        <v>0</v>
      </c>
      <c r="U14" s="24" t="s">
        <v>20</v>
      </c>
      <c r="V14" s="35" t="s">
        <v>20</v>
      </c>
    </row>
    <row r="15" spans="1:22" ht="15">
      <c r="A15" s="39" t="s">
        <v>9</v>
      </c>
      <c r="B15" s="40" t="s">
        <v>33</v>
      </c>
      <c r="C15" s="40" t="s">
        <v>177</v>
      </c>
      <c r="D15" s="40" t="s">
        <v>54</v>
      </c>
      <c r="E15" s="40" t="s">
        <v>55</v>
      </c>
      <c r="F15" s="40" t="s">
        <v>56</v>
      </c>
      <c r="G15" s="40" t="s">
        <v>57</v>
      </c>
      <c r="H15" s="43" t="s">
        <v>58</v>
      </c>
      <c r="I15" s="44">
        <v>238.0185</v>
      </c>
      <c r="J15" s="41">
        <v>0</v>
      </c>
      <c r="K15" s="42">
        <v>238.0185</v>
      </c>
      <c r="L15" s="41">
        <v>5571.6578</v>
      </c>
      <c r="M15" s="41">
        <v>0</v>
      </c>
      <c r="N15" s="45">
        <v>5571.6578</v>
      </c>
      <c r="O15" s="44">
        <v>250.1994</v>
      </c>
      <c r="P15" s="41">
        <v>0</v>
      </c>
      <c r="Q15" s="42">
        <v>250.1994</v>
      </c>
      <c r="R15" s="41">
        <v>8933.584</v>
      </c>
      <c r="S15" s="41">
        <v>0</v>
      </c>
      <c r="T15" s="45">
        <v>8933.584</v>
      </c>
      <c r="U15" s="25">
        <f t="shared" si="0"/>
        <v>-4.868476902822316</v>
      </c>
      <c r="V15" s="36">
        <f t="shared" si="1"/>
        <v>-37.63244628359682</v>
      </c>
    </row>
    <row r="16" spans="1:22" ht="15">
      <c r="A16" s="39" t="s">
        <v>9</v>
      </c>
      <c r="B16" s="40" t="s">
        <v>33</v>
      </c>
      <c r="C16" s="40" t="s">
        <v>177</v>
      </c>
      <c r="D16" s="40" t="s">
        <v>59</v>
      </c>
      <c r="E16" s="40" t="s">
        <v>60</v>
      </c>
      <c r="F16" s="40" t="s">
        <v>61</v>
      </c>
      <c r="G16" s="40" t="s">
        <v>62</v>
      </c>
      <c r="H16" s="43" t="s">
        <v>63</v>
      </c>
      <c r="I16" s="44">
        <v>0</v>
      </c>
      <c r="J16" s="41">
        <v>287.96092</v>
      </c>
      <c r="K16" s="42">
        <v>287.96092</v>
      </c>
      <c r="L16" s="41">
        <v>0</v>
      </c>
      <c r="M16" s="41">
        <v>1872.621208</v>
      </c>
      <c r="N16" s="45">
        <v>1872.621208</v>
      </c>
      <c r="O16" s="44">
        <v>0</v>
      </c>
      <c r="P16" s="41">
        <v>150.070492</v>
      </c>
      <c r="Q16" s="42">
        <v>150.070492</v>
      </c>
      <c r="R16" s="41">
        <v>0</v>
      </c>
      <c r="S16" s="41">
        <v>1512.976318</v>
      </c>
      <c r="T16" s="45">
        <v>1512.976318</v>
      </c>
      <c r="U16" s="25">
        <f t="shared" si="0"/>
        <v>91.88377152784972</v>
      </c>
      <c r="V16" s="36">
        <f t="shared" si="1"/>
        <v>23.770688656608563</v>
      </c>
    </row>
    <row r="17" spans="1:22" ht="15">
      <c r="A17" s="39" t="s">
        <v>9</v>
      </c>
      <c r="B17" s="40" t="s">
        <v>33</v>
      </c>
      <c r="C17" s="40" t="s">
        <v>177</v>
      </c>
      <c r="D17" s="40" t="s">
        <v>64</v>
      </c>
      <c r="E17" s="40" t="s">
        <v>65</v>
      </c>
      <c r="F17" s="40" t="s">
        <v>22</v>
      </c>
      <c r="G17" s="40" t="s">
        <v>21</v>
      </c>
      <c r="H17" s="43" t="s">
        <v>21</v>
      </c>
      <c r="I17" s="44">
        <v>221.746425</v>
      </c>
      <c r="J17" s="41">
        <v>26.663643</v>
      </c>
      <c r="K17" s="42">
        <v>248.410068</v>
      </c>
      <c r="L17" s="41">
        <v>1639.970005</v>
      </c>
      <c r="M17" s="41">
        <v>268.924358</v>
      </c>
      <c r="N17" s="45">
        <v>1908.894363</v>
      </c>
      <c r="O17" s="44">
        <v>153.550248</v>
      </c>
      <c r="P17" s="41">
        <v>45.730987</v>
      </c>
      <c r="Q17" s="42">
        <v>199.281235</v>
      </c>
      <c r="R17" s="41">
        <v>2624.113752</v>
      </c>
      <c r="S17" s="41">
        <v>274.169071</v>
      </c>
      <c r="T17" s="45">
        <v>2898.282823</v>
      </c>
      <c r="U17" s="25">
        <f t="shared" si="0"/>
        <v>24.653015122071075</v>
      </c>
      <c r="V17" s="36">
        <f t="shared" si="1"/>
        <v>-34.13705702385139</v>
      </c>
    </row>
    <row r="18" spans="1:22" ht="15">
      <c r="A18" s="39" t="s">
        <v>9</v>
      </c>
      <c r="B18" s="40" t="s">
        <v>33</v>
      </c>
      <c r="C18" s="40" t="s">
        <v>177</v>
      </c>
      <c r="D18" s="40" t="s">
        <v>64</v>
      </c>
      <c r="E18" s="40" t="s">
        <v>66</v>
      </c>
      <c r="F18" s="40" t="s">
        <v>22</v>
      </c>
      <c r="G18" s="40" t="s">
        <v>21</v>
      </c>
      <c r="H18" s="43" t="s">
        <v>21</v>
      </c>
      <c r="I18" s="44">
        <v>106.965</v>
      </c>
      <c r="J18" s="41">
        <v>6.42317</v>
      </c>
      <c r="K18" s="42">
        <v>113.38817</v>
      </c>
      <c r="L18" s="41">
        <v>1640.858028</v>
      </c>
      <c r="M18" s="41">
        <v>97.72756</v>
      </c>
      <c r="N18" s="45">
        <v>1738.585588</v>
      </c>
      <c r="O18" s="44">
        <v>154.793618</v>
      </c>
      <c r="P18" s="41">
        <v>3.788458</v>
      </c>
      <c r="Q18" s="42">
        <v>158.582076</v>
      </c>
      <c r="R18" s="41">
        <v>827.063292</v>
      </c>
      <c r="S18" s="41">
        <v>124.975641</v>
      </c>
      <c r="T18" s="45">
        <v>952.038933</v>
      </c>
      <c r="U18" s="25">
        <f t="shared" si="0"/>
        <v>-28.498747866057695</v>
      </c>
      <c r="V18" s="36">
        <f t="shared" si="1"/>
        <v>82.61706824546427</v>
      </c>
    </row>
    <row r="19" spans="1:22" ht="15">
      <c r="A19" s="39" t="s">
        <v>9</v>
      </c>
      <c r="B19" s="40" t="s">
        <v>33</v>
      </c>
      <c r="C19" s="40" t="s">
        <v>177</v>
      </c>
      <c r="D19" s="40" t="s">
        <v>64</v>
      </c>
      <c r="E19" s="40" t="s">
        <v>67</v>
      </c>
      <c r="F19" s="40" t="s">
        <v>22</v>
      </c>
      <c r="G19" s="40" t="s">
        <v>21</v>
      </c>
      <c r="H19" s="43" t="s">
        <v>67</v>
      </c>
      <c r="I19" s="44">
        <v>149.482485</v>
      </c>
      <c r="J19" s="41">
        <v>33.41385</v>
      </c>
      <c r="K19" s="42">
        <v>182.896335</v>
      </c>
      <c r="L19" s="41">
        <v>955.330832</v>
      </c>
      <c r="M19" s="41">
        <v>348.593861</v>
      </c>
      <c r="N19" s="45">
        <v>1303.924693</v>
      </c>
      <c r="O19" s="44">
        <v>132.429877</v>
      </c>
      <c r="P19" s="41">
        <v>30.315269</v>
      </c>
      <c r="Q19" s="42">
        <v>162.745146</v>
      </c>
      <c r="R19" s="41">
        <v>1085.545918</v>
      </c>
      <c r="S19" s="41">
        <v>369.657961</v>
      </c>
      <c r="T19" s="45">
        <v>1455.203879</v>
      </c>
      <c r="U19" s="25">
        <f t="shared" si="0"/>
        <v>12.382052242590369</v>
      </c>
      <c r="V19" s="36">
        <f t="shared" si="1"/>
        <v>-10.395738231811025</v>
      </c>
    </row>
    <row r="20" spans="1:22" ht="15">
      <c r="A20" s="39" t="s">
        <v>9</v>
      </c>
      <c r="B20" s="40" t="s">
        <v>33</v>
      </c>
      <c r="C20" s="40" t="s">
        <v>177</v>
      </c>
      <c r="D20" s="40" t="s">
        <v>68</v>
      </c>
      <c r="E20" s="40" t="s">
        <v>69</v>
      </c>
      <c r="F20" s="40" t="s">
        <v>49</v>
      </c>
      <c r="G20" s="40" t="s">
        <v>49</v>
      </c>
      <c r="H20" s="43" t="s">
        <v>70</v>
      </c>
      <c r="I20" s="44">
        <v>517.43154</v>
      </c>
      <c r="J20" s="41">
        <v>61.72136</v>
      </c>
      <c r="K20" s="42">
        <v>579.1529</v>
      </c>
      <c r="L20" s="41">
        <v>7299.993986</v>
      </c>
      <c r="M20" s="41">
        <v>569.194551</v>
      </c>
      <c r="N20" s="45">
        <v>7869.188537</v>
      </c>
      <c r="O20" s="44">
        <v>850.070961</v>
      </c>
      <c r="P20" s="41">
        <v>55.230293</v>
      </c>
      <c r="Q20" s="42">
        <v>905.301254</v>
      </c>
      <c r="R20" s="41">
        <v>6020.51601</v>
      </c>
      <c r="S20" s="41">
        <v>489.176052</v>
      </c>
      <c r="T20" s="45">
        <v>6509.692062</v>
      </c>
      <c r="U20" s="25">
        <f t="shared" si="0"/>
        <v>-36.02649974899956</v>
      </c>
      <c r="V20" s="36">
        <f t="shared" si="1"/>
        <v>20.884190251271527</v>
      </c>
    </row>
    <row r="21" spans="1:22" ht="15">
      <c r="A21" s="39" t="s">
        <v>9</v>
      </c>
      <c r="B21" s="40" t="s">
        <v>33</v>
      </c>
      <c r="C21" s="40" t="s">
        <v>177</v>
      </c>
      <c r="D21" s="40" t="s">
        <v>71</v>
      </c>
      <c r="E21" s="40" t="s">
        <v>72</v>
      </c>
      <c r="F21" s="40" t="s">
        <v>22</v>
      </c>
      <c r="G21" s="40" t="s">
        <v>21</v>
      </c>
      <c r="H21" s="43" t="s">
        <v>21</v>
      </c>
      <c r="I21" s="44">
        <v>757.547037</v>
      </c>
      <c r="J21" s="41">
        <v>0</v>
      </c>
      <c r="K21" s="42">
        <v>757.547037</v>
      </c>
      <c r="L21" s="41">
        <v>3226.480964</v>
      </c>
      <c r="M21" s="41">
        <v>0</v>
      </c>
      <c r="N21" s="45">
        <v>3226.480964</v>
      </c>
      <c r="O21" s="44">
        <v>398.237548</v>
      </c>
      <c r="P21" s="41">
        <v>0</v>
      </c>
      <c r="Q21" s="42">
        <v>398.237548</v>
      </c>
      <c r="R21" s="41">
        <v>2890.669901</v>
      </c>
      <c r="S21" s="41">
        <v>0</v>
      </c>
      <c r="T21" s="45">
        <v>2890.669901</v>
      </c>
      <c r="U21" s="25">
        <f t="shared" si="0"/>
        <v>90.2249149545286</v>
      </c>
      <c r="V21" s="36">
        <f t="shared" si="1"/>
        <v>11.617067133256164</v>
      </c>
    </row>
    <row r="22" spans="1:22" ht="15">
      <c r="A22" s="39" t="s">
        <v>9</v>
      </c>
      <c r="B22" s="40" t="s">
        <v>33</v>
      </c>
      <c r="C22" s="40" t="s">
        <v>177</v>
      </c>
      <c r="D22" s="40" t="s">
        <v>73</v>
      </c>
      <c r="E22" s="40" t="s">
        <v>74</v>
      </c>
      <c r="F22" s="40" t="s">
        <v>56</v>
      </c>
      <c r="G22" s="40" t="s">
        <v>75</v>
      </c>
      <c r="H22" s="43" t="s">
        <v>76</v>
      </c>
      <c r="I22" s="44">
        <v>155.930859</v>
      </c>
      <c r="J22" s="41">
        <v>7.119492</v>
      </c>
      <c r="K22" s="42">
        <v>163.050351</v>
      </c>
      <c r="L22" s="41">
        <v>1242.267416</v>
      </c>
      <c r="M22" s="41">
        <v>80.896289</v>
      </c>
      <c r="N22" s="45">
        <v>1323.163705</v>
      </c>
      <c r="O22" s="44">
        <v>129.009543</v>
      </c>
      <c r="P22" s="41">
        <v>7.331141</v>
      </c>
      <c r="Q22" s="42">
        <v>136.340684</v>
      </c>
      <c r="R22" s="41">
        <v>1985.952783</v>
      </c>
      <c r="S22" s="41">
        <v>107.734194</v>
      </c>
      <c r="T22" s="45">
        <v>2093.686977</v>
      </c>
      <c r="U22" s="25">
        <f t="shared" si="0"/>
        <v>19.590386534953865</v>
      </c>
      <c r="V22" s="36">
        <f t="shared" si="1"/>
        <v>-36.80221926508167</v>
      </c>
    </row>
    <row r="23" spans="1:22" ht="15">
      <c r="A23" s="39" t="s">
        <v>9</v>
      </c>
      <c r="B23" s="40" t="s">
        <v>33</v>
      </c>
      <c r="C23" s="40" t="s">
        <v>177</v>
      </c>
      <c r="D23" s="40" t="s">
        <v>73</v>
      </c>
      <c r="E23" s="40" t="s">
        <v>77</v>
      </c>
      <c r="F23" s="40" t="s">
        <v>36</v>
      </c>
      <c r="G23" s="40" t="s">
        <v>36</v>
      </c>
      <c r="H23" s="43" t="s">
        <v>53</v>
      </c>
      <c r="I23" s="44">
        <v>0</v>
      </c>
      <c r="J23" s="41">
        <v>0</v>
      </c>
      <c r="K23" s="42">
        <v>0</v>
      </c>
      <c r="L23" s="41">
        <v>4254.84174</v>
      </c>
      <c r="M23" s="41">
        <v>281.01495</v>
      </c>
      <c r="N23" s="45">
        <v>4535.85669</v>
      </c>
      <c r="O23" s="44">
        <v>702.699</v>
      </c>
      <c r="P23" s="41">
        <v>47.727</v>
      </c>
      <c r="Q23" s="42">
        <v>750.426</v>
      </c>
      <c r="R23" s="41">
        <v>6439.68775</v>
      </c>
      <c r="S23" s="41">
        <v>398.6066</v>
      </c>
      <c r="T23" s="45">
        <v>6838.29435</v>
      </c>
      <c r="U23" s="24" t="s">
        <v>20</v>
      </c>
      <c r="V23" s="36">
        <f t="shared" si="1"/>
        <v>-33.66976532678797</v>
      </c>
    </row>
    <row r="24" spans="1:22" ht="15">
      <c r="A24" s="39" t="s">
        <v>9</v>
      </c>
      <c r="B24" s="40" t="s">
        <v>33</v>
      </c>
      <c r="C24" s="40" t="s">
        <v>177</v>
      </c>
      <c r="D24" s="40" t="s">
        <v>78</v>
      </c>
      <c r="E24" s="40" t="s">
        <v>205</v>
      </c>
      <c r="F24" s="40" t="s">
        <v>79</v>
      </c>
      <c r="G24" s="40" t="s">
        <v>80</v>
      </c>
      <c r="H24" s="43" t="s">
        <v>81</v>
      </c>
      <c r="I24" s="44">
        <v>484.9368</v>
      </c>
      <c r="J24" s="41">
        <v>168.0936</v>
      </c>
      <c r="K24" s="42">
        <v>653.0304</v>
      </c>
      <c r="L24" s="41">
        <v>4497.170992</v>
      </c>
      <c r="M24" s="41">
        <v>1312.659386</v>
      </c>
      <c r="N24" s="45">
        <v>5809.830378</v>
      </c>
      <c r="O24" s="44">
        <v>396.258</v>
      </c>
      <c r="P24" s="41">
        <v>118.4398</v>
      </c>
      <c r="Q24" s="42">
        <v>514.6978</v>
      </c>
      <c r="R24" s="41">
        <v>4704.511814</v>
      </c>
      <c r="S24" s="41">
        <v>1244.97064</v>
      </c>
      <c r="T24" s="45">
        <v>5949.482454</v>
      </c>
      <c r="U24" s="25">
        <f t="shared" si="0"/>
        <v>26.876470037369483</v>
      </c>
      <c r="V24" s="36">
        <f t="shared" si="1"/>
        <v>-2.347297888173594</v>
      </c>
    </row>
    <row r="25" spans="1:22" ht="15">
      <c r="A25" s="39" t="s">
        <v>9</v>
      </c>
      <c r="B25" s="40" t="s">
        <v>33</v>
      </c>
      <c r="C25" s="40" t="s">
        <v>177</v>
      </c>
      <c r="D25" s="40" t="s">
        <v>78</v>
      </c>
      <c r="E25" s="40" t="s">
        <v>82</v>
      </c>
      <c r="F25" s="40" t="s">
        <v>49</v>
      </c>
      <c r="G25" s="40" t="s">
        <v>49</v>
      </c>
      <c r="H25" s="43" t="s">
        <v>83</v>
      </c>
      <c r="I25" s="44">
        <v>796.4658</v>
      </c>
      <c r="J25" s="41">
        <v>83.5668</v>
      </c>
      <c r="K25" s="42">
        <v>880.0326</v>
      </c>
      <c r="L25" s="41">
        <v>6673.381703</v>
      </c>
      <c r="M25" s="41">
        <v>737.646987</v>
      </c>
      <c r="N25" s="45">
        <v>7411.02869</v>
      </c>
      <c r="O25" s="44">
        <v>605.2032</v>
      </c>
      <c r="P25" s="41">
        <v>80.3834</v>
      </c>
      <c r="Q25" s="42">
        <v>685.5866</v>
      </c>
      <c r="R25" s="41">
        <v>7976.35686</v>
      </c>
      <c r="S25" s="41">
        <v>716.121235</v>
      </c>
      <c r="T25" s="45">
        <v>8692.478095</v>
      </c>
      <c r="U25" s="25">
        <f t="shared" si="0"/>
        <v>28.361989572141578</v>
      </c>
      <c r="V25" s="36">
        <f t="shared" si="1"/>
        <v>-14.742049286694236</v>
      </c>
    </row>
    <row r="26" spans="1:22" ht="15">
      <c r="A26" s="39" t="s">
        <v>9</v>
      </c>
      <c r="B26" s="40" t="s">
        <v>33</v>
      </c>
      <c r="C26" s="40" t="s">
        <v>177</v>
      </c>
      <c r="D26" s="40" t="s">
        <v>84</v>
      </c>
      <c r="E26" s="40" t="s">
        <v>206</v>
      </c>
      <c r="F26" s="40" t="s">
        <v>85</v>
      </c>
      <c r="G26" s="40" t="s">
        <v>86</v>
      </c>
      <c r="H26" s="43" t="s">
        <v>87</v>
      </c>
      <c r="I26" s="44">
        <v>1089.20445</v>
      </c>
      <c r="J26" s="41">
        <v>42.5069</v>
      </c>
      <c r="K26" s="42">
        <v>1131.71135</v>
      </c>
      <c r="L26" s="41">
        <v>10363.73073</v>
      </c>
      <c r="M26" s="41">
        <v>406.71939</v>
      </c>
      <c r="N26" s="45">
        <v>10770.45012</v>
      </c>
      <c r="O26" s="44">
        <v>1206.903</v>
      </c>
      <c r="P26" s="41">
        <v>68.68775</v>
      </c>
      <c r="Q26" s="42">
        <v>1275.59075</v>
      </c>
      <c r="R26" s="41">
        <v>8939.968009</v>
      </c>
      <c r="S26" s="41">
        <v>385.341778</v>
      </c>
      <c r="T26" s="45">
        <v>9325.309788</v>
      </c>
      <c r="U26" s="25">
        <f t="shared" si="0"/>
        <v>-11.279432686384727</v>
      </c>
      <c r="V26" s="36">
        <f t="shared" si="1"/>
        <v>15.496968624673846</v>
      </c>
    </row>
    <row r="27" spans="1:22" ht="15">
      <c r="A27" s="39" t="s">
        <v>9</v>
      </c>
      <c r="B27" s="40" t="s">
        <v>33</v>
      </c>
      <c r="C27" s="40" t="s">
        <v>177</v>
      </c>
      <c r="D27" s="40" t="s">
        <v>88</v>
      </c>
      <c r="E27" s="40" t="s">
        <v>89</v>
      </c>
      <c r="F27" s="40" t="s">
        <v>22</v>
      </c>
      <c r="G27" s="40" t="s">
        <v>90</v>
      </c>
      <c r="H27" s="43" t="s">
        <v>91</v>
      </c>
      <c r="I27" s="44">
        <v>139.346958</v>
      </c>
      <c r="J27" s="41">
        <v>40.1996</v>
      </c>
      <c r="K27" s="42">
        <v>179.546558</v>
      </c>
      <c r="L27" s="41">
        <v>998.834624</v>
      </c>
      <c r="M27" s="41">
        <v>331.317839</v>
      </c>
      <c r="N27" s="45">
        <v>1330.152463</v>
      </c>
      <c r="O27" s="44">
        <v>187.57808</v>
      </c>
      <c r="P27" s="41">
        <v>40.968746</v>
      </c>
      <c r="Q27" s="42">
        <v>228.546826</v>
      </c>
      <c r="R27" s="41">
        <v>1291.892902</v>
      </c>
      <c r="S27" s="41">
        <v>385.889731</v>
      </c>
      <c r="T27" s="45">
        <v>1677.782633</v>
      </c>
      <c r="U27" s="25">
        <f t="shared" si="0"/>
        <v>-21.439924963123314</v>
      </c>
      <c r="V27" s="36">
        <f t="shared" si="1"/>
        <v>-20.71961904733819</v>
      </c>
    </row>
    <row r="28" spans="1:22" ht="15">
      <c r="A28" s="39" t="s">
        <v>9</v>
      </c>
      <c r="B28" s="40" t="s">
        <v>33</v>
      </c>
      <c r="C28" s="40" t="s">
        <v>177</v>
      </c>
      <c r="D28" s="40" t="s">
        <v>94</v>
      </c>
      <c r="E28" s="40" t="s">
        <v>95</v>
      </c>
      <c r="F28" s="40" t="s">
        <v>92</v>
      </c>
      <c r="G28" s="40" t="s">
        <v>96</v>
      </c>
      <c r="H28" s="43" t="s">
        <v>97</v>
      </c>
      <c r="I28" s="44">
        <v>240.266467</v>
      </c>
      <c r="J28" s="41">
        <v>30.010868</v>
      </c>
      <c r="K28" s="42">
        <v>270.277335</v>
      </c>
      <c r="L28" s="41">
        <v>2006.407655</v>
      </c>
      <c r="M28" s="41">
        <v>197.479269</v>
      </c>
      <c r="N28" s="45">
        <v>2203.886924</v>
      </c>
      <c r="O28" s="44">
        <v>286.400128</v>
      </c>
      <c r="P28" s="41">
        <v>27.016172</v>
      </c>
      <c r="Q28" s="42">
        <v>313.4163</v>
      </c>
      <c r="R28" s="41">
        <v>2141.086694</v>
      </c>
      <c r="S28" s="41">
        <v>165.414315</v>
      </c>
      <c r="T28" s="45">
        <v>2306.501009</v>
      </c>
      <c r="U28" s="25">
        <f t="shared" si="0"/>
        <v>-13.76411022655809</v>
      </c>
      <c r="V28" s="36">
        <f t="shared" si="1"/>
        <v>-4.4489070067430525</v>
      </c>
    </row>
    <row r="29" spans="1:22" ht="15">
      <c r="A29" s="39" t="s">
        <v>9</v>
      </c>
      <c r="B29" s="40" t="s">
        <v>33</v>
      </c>
      <c r="C29" s="40" t="s">
        <v>177</v>
      </c>
      <c r="D29" s="40" t="s">
        <v>98</v>
      </c>
      <c r="E29" s="40" t="s">
        <v>99</v>
      </c>
      <c r="F29" s="40" t="s">
        <v>56</v>
      </c>
      <c r="G29" s="40" t="s">
        <v>100</v>
      </c>
      <c r="H29" s="43" t="s">
        <v>101</v>
      </c>
      <c r="I29" s="44">
        <v>75.6</v>
      </c>
      <c r="J29" s="41">
        <v>43.9272</v>
      </c>
      <c r="K29" s="42">
        <v>119.5272</v>
      </c>
      <c r="L29" s="41">
        <v>895.713</v>
      </c>
      <c r="M29" s="41">
        <v>413.2198</v>
      </c>
      <c r="N29" s="45">
        <v>1308.9328</v>
      </c>
      <c r="O29" s="44">
        <v>0</v>
      </c>
      <c r="P29" s="41">
        <v>0</v>
      </c>
      <c r="Q29" s="42">
        <v>0</v>
      </c>
      <c r="R29" s="41">
        <v>70.996</v>
      </c>
      <c r="S29" s="41">
        <v>32.12</v>
      </c>
      <c r="T29" s="45">
        <v>103.116</v>
      </c>
      <c r="U29" s="24" t="s">
        <v>20</v>
      </c>
      <c r="V29" s="35" t="s">
        <v>20</v>
      </c>
    </row>
    <row r="30" spans="1:22" ht="15">
      <c r="A30" s="39" t="s">
        <v>9</v>
      </c>
      <c r="B30" s="40" t="s">
        <v>33</v>
      </c>
      <c r="C30" s="40" t="s">
        <v>177</v>
      </c>
      <c r="D30" s="40" t="s">
        <v>98</v>
      </c>
      <c r="E30" s="40" t="s">
        <v>102</v>
      </c>
      <c r="F30" s="40" t="s">
        <v>56</v>
      </c>
      <c r="G30" s="40" t="s">
        <v>100</v>
      </c>
      <c r="H30" s="43" t="s">
        <v>103</v>
      </c>
      <c r="I30" s="44">
        <v>33.6</v>
      </c>
      <c r="J30" s="41">
        <v>3.045</v>
      </c>
      <c r="K30" s="42">
        <v>36.645</v>
      </c>
      <c r="L30" s="41">
        <v>419.625</v>
      </c>
      <c r="M30" s="41">
        <v>48.61654</v>
      </c>
      <c r="N30" s="45">
        <v>468.24154</v>
      </c>
      <c r="O30" s="44">
        <v>243.936</v>
      </c>
      <c r="P30" s="41">
        <v>27.06</v>
      </c>
      <c r="Q30" s="42">
        <v>270.996</v>
      </c>
      <c r="R30" s="41">
        <v>1761.257</v>
      </c>
      <c r="S30" s="41">
        <v>251.0883</v>
      </c>
      <c r="T30" s="45">
        <v>2012.3453</v>
      </c>
      <c r="U30" s="25">
        <f t="shared" si="0"/>
        <v>-86.47766018686622</v>
      </c>
      <c r="V30" s="36">
        <f t="shared" si="1"/>
        <v>-76.73155099177065</v>
      </c>
    </row>
    <row r="31" spans="1:22" ht="15">
      <c r="A31" s="39" t="s">
        <v>9</v>
      </c>
      <c r="B31" s="40" t="s">
        <v>33</v>
      </c>
      <c r="C31" s="40" t="s">
        <v>177</v>
      </c>
      <c r="D31" s="40" t="s">
        <v>98</v>
      </c>
      <c r="E31" s="40" t="s">
        <v>104</v>
      </c>
      <c r="F31" s="40" t="s">
        <v>56</v>
      </c>
      <c r="G31" s="40" t="s">
        <v>100</v>
      </c>
      <c r="H31" s="43" t="s">
        <v>103</v>
      </c>
      <c r="I31" s="44">
        <v>621.6</v>
      </c>
      <c r="J31" s="41">
        <v>55.7256</v>
      </c>
      <c r="K31" s="42">
        <v>677.3256</v>
      </c>
      <c r="L31" s="41">
        <v>6971.869</v>
      </c>
      <c r="M31" s="41">
        <v>805.23856</v>
      </c>
      <c r="N31" s="45">
        <v>7777.10756</v>
      </c>
      <c r="O31" s="44">
        <v>1110.648</v>
      </c>
      <c r="P31" s="41">
        <v>136.5326</v>
      </c>
      <c r="Q31" s="42">
        <v>1247.1806</v>
      </c>
      <c r="R31" s="41">
        <v>8791.8414</v>
      </c>
      <c r="S31" s="41">
        <v>1107.3074</v>
      </c>
      <c r="T31" s="45">
        <v>9899.1488</v>
      </c>
      <c r="U31" s="25">
        <f t="shared" si="0"/>
        <v>-45.691457997342155</v>
      </c>
      <c r="V31" s="36">
        <f t="shared" si="1"/>
        <v>-21.436603114805187</v>
      </c>
    </row>
    <row r="32" spans="1:22" ht="15">
      <c r="A32" s="39" t="s">
        <v>9</v>
      </c>
      <c r="B32" s="40" t="s">
        <v>33</v>
      </c>
      <c r="C32" s="40" t="s">
        <v>177</v>
      </c>
      <c r="D32" s="40" t="s">
        <v>105</v>
      </c>
      <c r="E32" s="40" t="s">
        <v>106</v>
      </c>
      <c r="F32" s="40" t="s">
        <v>107</v>
      </c>
      <c r="G32" s="40" t="s">
        <v>108</v>
      </c>
      <c r="H32" s="43" t="s">
        <v>109</v>
      </c>
      <c r="I32" s="44">
        <v>187.31034</v>
      </c>
      <c r="J32" s="41">
        <v>10.280914</v>
      </c>
      <c r="K32" s="42">
        <v>197.591254</v>
      </c>
      <c r="L32" s="41">
        <v>1493.502314</v>
      </c>
      <c r="M32" s="41">
        <v>65.35923</v>
      </c>
      <c r="N32" s="45">
        <v>1558.861544</v>
      </c>
      <c r="O32" s="44">
        <v>137.5305</v>
      </c>
      <c r="P32" s="41">
        <v>7.8319</v>
      </c>
      <c r="Q32" s="42">
        <v>145.3624</v>
      </c>
      <c r="R32" s="41">
        <v>1620.270495</v>
      </c>
      <c r="S32" s="41">
        <v>77.929689</v>
      </c>
      <c r="T32" s="45">
        <v>1698.200184</v>
      </c>
      <c r="U32" s="25">
        <f t="shared" si="0"/>
        <v>35.93009884261677</v>
      </c>
      <c r="V32" s="36">
        <f t="shared" si="1"/>
        <v>-8.205077429199005</v>
      </c>
    </row>
    <row r="33" spans="1:22" ht="15">
      <c r="A33" s="39" t="s">
        <v>9</v>
      </c>
      <c r="B33" s="40" t="s">
        <v>33</v>
      </c>
      <c r="C33" s="40" t="s">
        <v>177</v>
      </c>
      <c r="D33" s="40" t="s">
        <v>110</v>
      </c>
      <c r="E33" s="40" t="s">
        <v>111</v>
      </c>
      <c r="F33" s="40" t="s">
        <v>36</v>
      </c>
      <c r="G33" s="40" t="s">
        <v>37</v>
      </c>
      <c r="H33" s="43" t="s">
        <v>37</v>
      </c>
      <c r="I33" s="44">
        <v>58.669708</v>
      </c>
      <c r="J33" s="41">
        <v>0</v>
      </c>
      <c r="K33" s="42">
        <v>58.669708</v>
      </c>
      <c r="L33" s="41">
        <v>510.885366</v>
      </c>
      <c r="M33" s="41">
        <v>0</v>
      </c>
      <c r="N33" s="45">
        <v>510.885366</v>
      </c>
      <c r="O33" s="44">
        <v>82.53779</v>
      </c>
      <c r="P33" s="41">
        <v>0</v>
      </c>
      <c r="Q33" s="42">
        <v>82.53779</v>
      </c>
      <c r="R33" s="41">
        <v>627.329052</v>
      </c>
      <c r="S33" s="41">
        <v>4.169903</v>
      </c>
      <c r="T33" s="45">
        <v>631.498954</v>
      </c>
      <c r="U33" s="25">
        <f t="shared" si="0"/>
        <v>-28.91776239707896</v>
      </c>
      <c r="V33" s="36">
        <f t="shared" si="1"/>
        <v>-19.09957051171933</v>
      </c>
    </row>
    <row r="34" spans="1:22" ht="15">
      <c r="A34" s="39" t="s">
        <v>9</v>
      </c>
      <c r="B34" s="40" t="s">
        <v>33</v>
      </c>
      <c r="C34" s="40" t="s">
        <v>156</v>
      </c>
      <c r="D34" s="40" t="s">
        <v>161</v>
      </c>
      <c r="E34" s="40" t="s">
        <v>162</v>
      </c>
      <c r="F34" s="40" t="s">
        <v>56</v>
      </c>
      <c r="G34" s="40" t="s">
        <v>75</v>
      </c>
      <c r="H34" s="43" t="s">
        <v>163</v>
      </c>
      <c r="I34" s="44">
        <v>141.022165</v>
      </c>
      <c r="J34" s="41">
        <v>3.51804</v>
      </c>
      <c r="K34" s="42">
        <v>144.540205</v>
      </c>
      <c r="L34" s="41">
        <v>711.810836</v>
      </c>
      <c r="M34" s="41">
        <v>18.340218</v>
      </c>
      <c r="N34" s="45">
        <v>730.151054</v>
      </c>
      <c r="O34" s="44">
        <v>100.928441</v>
      </c>
      <c r="P34" s="41">
        <v>5.395795</v>
      </c>
      <c r="Q34" s="42">
        <v>106.324236</v>
      </c>
      <c r="R34" s="41">
        <v>1150.683831</v>
      </c>
      <c r="S34" s="41">
        <v>64.479252</v>
      </c>
      <c r="T34" s="45">
        <v>1215.163083</v>
      </c>
      <c r="U34" s="25">
        <f t="shared" si="0"/>
        <v>35.942857844753284</v>
      </c>
      <c r="V34" s="36">
        <f t="shared" si="1"/>
        <v>-39.913328160249904</v>
      </c>
    </row>
    <row r="35" spans="1:22" ht="15">
      <c r="A35" s="39" t="s">
        <v>9</v>
      </c>
      <c r="B35" s="40" t="s">
        <v>33</v>
      </c>
      <c r="C35" s="40" t="s">
        <v>177</v>
      </c>
      <c r="D35" s="40" t="s">
        <v>112</v>
      </c>
      <c r="E35" s="40" t="s">
        <v>194</v>
      </c>
      <c r="F35" s="40" t="s">
        <v>49</v>
      </c>
      <c r="G35" s="40" t="s">
        <v>49</v>
      </c>
      <c r="H35" s="43" t="s">
        <v>114</v>
      </c>
      <c r="I35" s="44">
        <v>158.662744</v>
      </c>
      <c r="J35" s="41">
        <v>22.812408</v>
      </c>
      <c r="K35" s="42">
        <v>181.475152</v>
      </c>
      <c r="L35" s="41">
        <v>413.414388</v>
      </c>
      <c r="M35" s="41">
        <v>52.897203</v>
      </c>
      <c r="N35" s="45">
        <v>466.311591</v>
      </c>
      <c r="O35" s="44">
        <v>0</v>
      </c>
      <c r="P35" s="41">
        <v>0</v>
      </c>
      <c r="Q35" s="42">
        <v>0</v>
      </c>
      <c r="R35" s="41">
        <v>0</v>
      </c>
      <c r="S35" s="41">
        <v>0</v>
      </c>
      <c r="T35" s="45">
        <v>0</v>
      </c>
      <c r="U35" s="24" t="s">
        <v>20</v>
      </c>
      <c r="V35" s="35" t="s">
        <v>20</v>
      </c>
    </row>
    <row r="36" spans="1:22" ht="15">
      <c r="A36" s="39" t="s">
        <v>9</v>
      </c>
      <c r="B36" s="40" t="s">
        <v>33</v>
      </c>
      <c r="C36" s="40" t="s">
        <v>177</v>
      </c>
      <c r="D36" s="40" t="s">
        <v>112</v>
      </c>
      <c r="E36" s="40" t="s">
        <v>113</v>
      </c>
      <c r="F36" s="40" t="s">
        <v>49</v>
      </c>
      <c r="G36" s="40" t="s">
        <v>49</v>
      </c>
      <c r="H36" s="43" t="s">
        <v>114</v>
      </c>
      <c r="I36" s="44">
        <v>159.70284</v>
      </c>
      <c r="J36" s="41">
        <v>8.539433</v>
      </c>
      <c r="K36" s="42">
        <v>168.242273</v>
      </c>
      <c r="L36" s="41">
        <v>1515.690402</v>
      </c>
      <c r="M36" s="41">
        <v>103.913847</v>
      </c>
      <c r="N36" s="45">
        <v>1619.604249</v>
      </c>
      <c r="O36" s="44">
        <v>401.58</v>
      </c>
      <c r="P36" s="41">
        <v>38.46</v>
      </c>
      <c r="Q36" s="42">
        <v>440.04</v>
      </c>
      <c r="R36" s="41">
        <v>1475.7979</v>
      </c>
      <c r="S36" s="41">
        <v>172.115785</v>
      </c>
      <c r="T36" s="45">
        <v>1647.913685</v>
      </c>
      <c r="U36" s="25">
        <f t="shared" si="0"/>
        <v>-61.76659553676939</v>
      </c>
      <c r="V36" s="36">
        <f t="shared" si="1"/>
        <v>-1.7178955583465494</v>
      </c>
    </row>
    <row r="37" spans="1:22" ht="15">
      <c r="A37" s="39" t="s">
        <v>9</v>
      </c>
      <c r="B37" s="40" t="s">
        <v>33</v>
      </c>
      <c r="C37" s="40" t="s">
        <v>177</v>
      </c>
      <c r="D37" s="40" t="s">
        <v>112</v>
      </c>
      <c r="E37" s="40" t="s">
        <v>115</v>
      </c>
      <c r="F37" s="40" t="s">
        <v>49</v>
      </c>
      <c r="G37" s="40" t="s">
        <v>49</v>
      </c>
      <c r="H37" s="43" t="s">
        <v>114</v>
      </c>
      <c r="I37" s="44">
        <v>412.5106</v>
      </c>
      <c r="J37" s="41">
        <v>47.041425</v>
      </c>
      <c r="K37" s="42">
        <v>459.552025</v>
      </c>
      <c r="L37" s="41">
        <v>7021.689529</v>
      </c>
      <c r="M37" s="41">
        <v>563.167382</v>
      </c>
      <c r="N37" s="45">
        <v>7584.856911</v>
      </c>
      <c r="O37" s="44">
        <v>712.11867</v>
      </c>
      <c r="P37" s="41">
        <v>98.947285</v>
      </c>
      <c r="Q37" s="42">
        <v>811.065955</v>
      </c>
      <c r="R37" s="41">
        <v>10810.088167</v>
      </c>
      <c r="S37" s="41">
        <v>1216.237991</v>
      </c>
      <c r="T37" s="45">
        <v>12026.326158</v>
      </c>
      <c r="U37" s="25">
        <f t="shared" si="0"/>
        <v>-43.33974664242935</v>
      </c>
      <c r="V37" s="36">
        <f t="shared" si="1"/>
        <v>-36.93122229223346</v>
      </c>
    </row>
    <row r="38" spans="1:22" ht="15">
      <c r="A38" s="39" t="s">
        <v>9</v>
      </c>
      <c r="B38" s="40" t="s">
        <v>33</v>
      </c>
      <c r="C38" s="40" t="s">
        <v>177</v>
      </c>
      <c r="D38" s="40" t="s">
        <v>112</v>
      </c>
      <c r="E38" s="40" t="s">
        <v>116</v>
      </c>
      <c r="F38" s="40" t="s">
        <v>49</v>
      </c>
      <c r="G38" s="40" t="s">
        <v>49</v>
      </c>
      <c r="H38" s="43" t="s">
        <v>114</v>
      </c>
      <c r="I38" s="44">
        <v>553.686975</v>
      </c>
      <c r="J38" s="41">
        <v>38.333812</v>
      </c>
      <c r="K38" s="42">
        <v>592.020787</v>
      </c>
      <c r="L38" s="41">
        <v>4859.14551</v>
      </c>
      <c r="M38" s="41">
        <v>277.089116</v>
      </c>
      <c r="N38" s="45">
        <v>5136.234626</v>
      </c>
      <c r="O38" s="44">
        <v>280.83</v>
      </c>
      <c r="P38" s="41">
        <v>19.976</v>
      </c>
      <c r="Q38" s="42">
        <v>300.806</v>
      </c>
      <c r="R38" s="41">
        <v>2928.0801</v>
      </c>
      <c r="S38" s="41">
        <v>209.64399</v>
      </c>
      <c r="T38" s="45">
        <v>3137.72409</v>
      </c>
      <c r="U38" s="25">
        <f t="shared" si="0"/>
        <v>96.81149544889401</v>
      </c>
      <c r="V38" s="36">
        <f t="shared" si="1"/>
        <v>63.69299781230924</v>
      </c>
    </row>
    <row r="39" spans="1:22" ht="15">
      <c r="A39" s="39" t="s">
        <v>9</v>
      </c>
      <c r="B39" s="40" t="s">
        <v>33</v>
      </c>
      <c r="C39" s="40" t="s">
        <v>177</v>
      </c>
      <c r="D39" s="40" t="s">
        <v>112</v>
      </c>
      <c r="E39" s="40" t="s">
        <v>183</v>
      </c>
      <c r="F39" s="40" t="s">
        <v>49</v>
      </c>
      <c r="G39" s="40" t="s">
        <v>49</v>
      </c>
      <c r="H39" s="43" t="s">
        <v>114</v>
      </c>
      <c r="I39" s="44">
        <v>0</v>
      </c>
      <c r="J39" s="41">
        <v>0</v>
      </c>
      <c r="K39" s="42">
        <v>0</v>
      </c>
      <c r="L39" s="41">
        <v>117.54815</v>
      </c>
      <c r="M39" s="41">
        <v>2.713271</v>
      </c>
      <c r="N39" s="45">
        <v>120.261421</v>
      </c>
      <c r="O39" s="44">
        <v>0</v>
      </c>
      <c r="P39" s="41">
        <v>0</v>
      </c>
      <c r="Q39" s="42">
        <v>0</v>
      </c>
      <c r="R39" s="41">
        <v>109.0157</v>
      </c>
      <c r="S39" s="41">
        <v>11.91627</v>
      </c>
      <c r="T39" s="45">
        <v>120.93197</v>
      </c>
      <c r="U39" s="24" t="s">
        <v>20</v>
      </c>
      <c r="V39" s="36">
        <f t="shared" si="1"/>
        <v>-0.5544844758586187</v>
      </c>
    </row>
    <row r="40" spans="1:22" ht="15">
      <c r="A40" s="39" t="s">
        <v>9</v>
      </c>
      <c r="B40" s="40" t="s">
        <v>33</v>
      </c>
      <c r="C40" s="40" t="s">
        <v>177</v>
      </c>
      <c r="D40" s="40" t="s">
        <v>112</v>
      </c>
      <c r="E40" s="40" t="s">
        <v>184</v>
      </c>
      <c r="F40" s="40" t="s">
        <v>49</v>
      </c>
      <c r="G40" s="40" t="s">
        <v>49</v>
      </c>
      <c r="H40" s="43" t="s">
        <v>114</v>
      </c>
      <c r="I40" s="44">
        <v>0</v>
      </c>
      <c r="J40" s="41">
        <v>0</v>
      </c>
      <c r="K40" s="42">
        <v>0</v>
      </c>
      <c r="L40" s="41">
        <v>0</v>
      </c>
      <c r="M40" s="41">
        <v>0</v>
      </c>
      <c r="N40" s="45">
        <v>0</v>
      </c>
      <c r="O40" s="44">
        <v>0</v>
      </c>
      <c r="P40" s="41">
        <v>0</v>
      </c>
      <c r="Q40" s="42">
        <v>0</v>
      </c>
      <c r="R40" s="41">
        <v>3.12</v>
      </c>
      <c r="S40" s="41">
        <v>0.403</v>
      </c>
      <c r="T40" s="45">
        <v>3.523</v>
      </c>
      <c r="U40" s="24" t="s">
        <v>20</v>
      </c>
      <c r="V40" s="35" t="s">
        <v>20</v>
      </c>
    </row>
    <row r="41" spans="1:22" ht="15">
      <c r="A41" s="39" t="s">
        <v>9</v>
      </c>
      <c r="B41" s="40" t="s">
        <v>33</v>
      </c>
      <c r="C41" s="40" t="s">
        <v>177</v>
      </c>
      <c r="D41" s="40" t="s">
        <v>112</v>
      </c>
      <c r="E41" s="40" t="s">
        <v>117</v>
      </c>
      <c r="F41" s="40" t="s">
        <v>49</v>
      </c>
      <c r="G41" s="40" t="s">
        <v>49</v>
      </c>
      <c r="H41" s="43" t="s">
        <v>114</v>
      </c>
      <c r="I41" s="44">
        <v>10.99464</v>
      </c>
      <c r="J41" s="41">
        <v>1.545308</v>
      </c>
      <c r="K41" s="42">
        <v>12.539948</v>
      </c>
      <c r="L41" s="41">
        <v>480.399739</v>
      </c>
      <c r="M41" s="41">
        <v>59.827243</v>
      </c>
      <c r="N41" s="45">
        <v>540.226982</v>
      </c>
      <c r="O41" s="44">
        <v>209.304</v>
      </c>
      <c r="P41" s="41">
        <v>28.766</v>
      </c>
      <c r="Q41" s="42">
        <v>238.07</v>
      </c>
      <c r="R41" s="41">
        <v>699.81162</v>
      </c>
      <c r="S41" s="41">
        <v>124.43383</v>
      </c>
      <c r="T41" s="45">
        <v>824.24545</v>
      </c>
      <c r="U41" s="25">
        <f t="shared" si="0"/>
        <v>-94.73266350233125</v>
      </c>
      <c r="V41" s="36">
        <f t="shared" si="1"/>
        <v>-34.45799646209754</v>
      </c>
    </row>
    <row r="42" spans="1:22" ht="15">
      <c r="A42" s="39" t="s">
        <v>9</v>
      </c>
      <c r="B42" s="40" t="s">
        <v>33</v>
      </c>
      <c r="C42" s="40" t="s">
        <v>177</v>
      </c>
      <c r="D42" s="40" t="s">
        <v>112</v>
      </c>
      <c r="E42" s="40" t="s">
        <v>181</v>
      </c>
      <c r="F42" s="40" t="s">
        <v>49</v>
      </c>
      <c r="G42" s="40" t="s">
        <v>49</v>
      </c>
      <c r="H42" s="43" t="s">
        <v>114</v>
      </c>
      <c r="I42" s="44">
        <v>202.23448</v>
      </c>
      <c r="J42" s="41">
        <v>8.11357</v>
      </c>
      <c r="K42" s="42">
        <v>210.34805</v>
      </c>
      <c r="L42" s="41">
        <v>1301.52005</v>
      </c>
      <c r="M42" s="41">
        <v>53.992885</v>
      </c>
      <c r="N42" s="45">
        <v>1355.512935</v>
      </c>
      <c r="O42" s="44">
        <v>68.11</v>
      </c>
      <c r="P42" s="41">
        <v>4.929</v>
      </c>
      <c r="Q42" s="42">
        <v>73.039</v>
      </c>
      <c r="R42" s="41">
        <v>132.20036</v>
      </c>
      <c r="S42" s="41">
        <v>10.79526</v>
      </c>
      <c r="T42" s="45">
        <v>142.99562</v>
      </c>
      <c r="U42" s="24" t="s">
        <v>20</v>
      </c>
      <c r="V42" s="35" t="s">
        <v>20</v>
      </c>
    </row>
    <row r="43" spans="1:22" ht="15">
      <c r="A43" s="39" t="s">
        <v>9</v>
      </c>
      <c r="B43" s="40" t="s">
        <v>33</v>
      </c>
      <c r="C43" s="40" t="s">
        <v>177</v>
      </c>
      <c r="D43" s="40" t="s">
        <v>118</v>
      </c>
      <c r="E43" s="40" t="s">
        <v>207</v>
      </c>
      <c r="F43" s="40" t="s">
        <v>49</v>
      </c>
      <c r="G43" s="40" t="s">
        <v>49</v>
      </c>
      <c r="H43" s="43" t="s">
        <v>119</v>
      </c>
      <c r="I43" s="44">
        <v>0</v>
      </c>
      <c r="J43" s="41">
        <v>0</v>
      </c>
      <c r="K43" s="42">
        <v>0</v>
      </c>
      <c r="L43" s="41">
        <v>0</v>
      </c>
      <c r="M43" s="41">
        <v>315.907473</v>
      </c>
      <c r="N43" s="45">
        <v>315.907473</v>
      </c>
      <c r="O43" s="44">
        <v>0</v>
      </c>
      <c r="P43" s="41">
        <v>246.045184</v>
      </c>
      <c r="Q43" s="42">
        <v>246.045184</v>
      </c>
      <c r="R43" s="41">
        <v>0</v>
      </c>
      <c r="S43" s="41">
        <v>2416.568298</v>
      </c>
      <c r="T43" s="45">
        <v>2416.568298</v>
      </c>
      <c r="U43" s="24" t="s">
        <v>20</v>
      </c>
      <c r="V43" s="36">
        <f t="shared" si="1"/>
        <v>-86.92743452517145</v>
      </c>
    </row>
    <row r="44" spans="1:22" ht="15">
      <c r="A44" s="39" t="s">
        <v>9</v>
      </c>
      <c r="B44" s="40" t="s">
        <v>33</v>
      </c>
      <c r="C44" s="40" t="s">
        <v>177</v>
      </c>
      <c r="D44" s="40" t="s">
        <v>120</v>
      </c>
      <c r="E44" s="40" t="s">
        <v>208</v>
      </c>
      <c r="F44" s="40" t="s">
        <v>92</v>
      </c>
      <c r="G44" s="40" t="s">
        <v>121</v>
      </c>
      <c r="H44" s="43" t="s">
        <v>121</v>
      </c>
      <c r="I44" s="44">
        <v>701.968</v>
      </c>
      <c r="J44" s="41">
        <v>192.0248</v>
      </c>
      <c r="K44" s="42">
        <v>893.9928</v>
      </c>
      <c r="L44" s="41">
        <v>4284.043783</v>
      </c>
      <c r="M44" s="41">
        <v>903.974106</v>
      </c>
      <c r="N44" s="45">
        <v>5188.017889</v>
      </c>
      <c r="O44" s="44">
        <v>0</v>
      </c>
      <c r="P44" s="41">
        <v>0</v>
      </c>
      <c r="Q44" s="42">
        <v>0</v>
      </c>
      <c r="R44" s="41">
        <v>812.006169</v>
      </c>
      <c r="S44" s="41">
        <v>365.945465</v>
      </c>
      <c r="T44" s="45">
        <v>1177.951634</v>
      </c>
      <c r="U44" s="24" t="s">
        <v>20</v>
      </c>
      <c r="V44" s="35" t="s">
        <v>20</v>
      </c>
    </row>
    <row r="45" spans="1:22" ht="15">
      <c r="A45" s="39" t="s">
        <v>9</v>
      </c>
      <c r="B45" s="40" t="s">
        <v>33</v>
      </c>
      <c r="C45" s="40" t="s">
        <v>177</v>
      </c>
      <c r="D45" s="40" t="s">
        <v>120</v>
      </c>
      <c r="E45" s="40" t="s">
        <v>122</v>
      </c>
      <c r="F45" s="40" t="s">
        <v>92</v>
      </c>
      <c r="G45" s="40" t="s">
        <v>93</v>
      </c>
      <c r="H45" s="43" t="s">
        <v>123</v>
      </c>
      <c r="I45" s="44">
        <v>0</v>
      </c>
      <c r="J45" s="41">
        <v>891.1118</v>
      </c>
      <c r="K45" s="42">
        <v>891.1118</v>
      </c>
      <c r="L45" s="41">
        <v>0</v>
      </c>
      <c r="M45" s="41">
        <v>7605.6386</v>
      </c>
      <c r="N45" s="45">
        <v>7605.6386</v>
      </c>
      <c r="O45" s="44">
        <v>0</v>
      </c>
      <c r="P45" s="41">
        <v>784.8181</v>
      </c>
      <c r="Q45" s="42">
        <v>784.8181</v>
      </c>
      <c r="R45" s="41">
        <v>0</v>
      </c>
      <c r="S45" s="41">
        <v>8414.5798</v>
      </c>
      <c r="T45" s="45">
        <v>8414.5798</v>
      </c>
      <c r="U45" s="25">
        <f t="shared" si="0"/>
        <v>13.543737077419603</v>
      </c>
      <c r="V45" s="36">
        <f t="shared" si="1"/>
        <v>-9.613566205647006</v>
      </c>
    </row>
    <row r="46" spans="1:22" ht="15">
      <c r="A46" s="39" t="s">
        <v>9</v>
      </c>
      <c r="B46" s="40" t="s">
        <v>33</v>
      </c>
      <c r="C46" s="40" t="s">
        <v>177</v>
      </c>
      <c r="D46" s="40" t="s">
        <v>124</v>
      </c>
      <c r="E46" s="40" t="s">
        <v>125</v>
      </c>
      <c r="F46" s="40" t="s">
        <v>61</v>
      </c>
      <c r="G46" s="40" t="s">
        <v>126</v>
      </c>
      <c r="H46" s="43" t="s">
        <v>126</v>
      </c>
      <c r="I46" s="44">
        <v>874.23626</v>
      </c>
      <c r="J46" s="41">
        <v>20.782768</v>
      </c>
      <c r="K46" s="42">
        <v>895.019028</v>
      </c>
      <c r="L46" s="41">
        <v>7273.590725</v>
      </c>
      <c r="M46" s="41">
        <v>213.884162</v>
      </c>
      <c r="N46" s="45">
        <v>7487.474887</v>
      </c>
      <c r="O46" s="44">
        <v>1007.783989</v>
      </c>
      <c r="P46" s="41">
        <v>12.207997</v>
      </c>
      <c r="Q46" s="42">
        <v>1019.991986</v>
      </c>
      <c r="R46" s="41">
        <v>8532.610155</v>
      </c>
      <c r="S46" s="41">
        <v>111.749678</v>
      </c>
      <c r="T46" s="45">
        <v>8644.359834</v>
      </c>
      <c r="U46" s="25">
        <f t="shared" si="0"/>
        <v>-12.252347049322786</v>
      </c>
      <c r="V46" s="36">
        <f t="shared" si="1"/>
        <v>-13.383118810599948</v>
      </c>
    </row>
    <row r="47" spans="1:22" ht="15">
      <c r="A47" s="39" t="s">
        <v>9</v>
      </c>
      <c r="B47" s="40" t="s">
        <v>33</v>
      </c>
      <c r="C47" s="40" t="s">
        <v>177</v>
      </c>
      <c r="D47" s="40" t="s">
        <v>127</v>
      </c>
      <c r="E47" s="40" t="s">
        <v>128</v>
      </c>
      <c r="F47" s="40" t="s">
        <v>92</v>
      </c>
      <c r="G47" s="40" t="s">
        <v>129</v>
      </c>
      <c r="H47" s="43" t="s">
        <v>129</v>
      </c>
      <c r="I47" s="44">
        <v>261.869096</v>
      </c>
      <c r="J47" s="41">
        <v>73.651393</v>
      </c>
      <c r="K47" s="42">
        <v>335.520489</v>
      </c>
      <c r="L47" s="41">
        <v>2330.012319</v>
      </c>
      <c r="M47" s="41">
        <v>748.901823</v>
      </c>
      <c r="N47" s="45">
        <v>3078.914141</v>
      </c>
      <c r="O47" s="44">
        <v>381.629469</v>
      </c>
      <c r="P47" s="41">
        <v>101.554912</v>
      </c>
      <c r="Q47" s="42">
        <v>483.184381</v>
      </c>
      <c r="R47" s="41">
        <v>2874.271785</v>
      </c>
      <c r="S47" s="41">
        <v>717.40664</v>
      </c>
      <c r="T47" s="45">
        <v>3591.678425</v>
      </c>
      <c r="U47" s="25">
        <f t="shared" si="0"/>
        <v>-30.56056814055005</v>
      </c>
      <c r="V47" s="36">
        <f t="shared" si="1"/>
        <v>-14.276453048549298</v>
      </c>
    </row>
    <row r="48" spans="1:22" ht="15">
      <c r="A48" s="39" t="s">
        <v>9</v>
      </c>
      <c r="B48" s="40" t="s">
        <v>33</v>
      </c>
      <c r="C48" s="40" t="s">
        <v>177</v>
      </c>
      <c r="D48" s="40" t="s">
        <v>130</v>
      </c>
      <c r="E48" s="40" t="s">
        <v>131</v>
      </c>
      <c r="F48" s="40" t="s">
        <v>56</v>
      </c>
      <c r="G48" s="40" t="s">
        <v>57</v>
      </c>
      <c r="H48" s="43" t="s">
        <v>58</v>
      </c>
      <c r="I48" s="44">
        <v>18.095786</v>
      </c>
      <c r="J48" s="41">
        <v>11.51854</v>
      </c>
      <c r="K48" s="42">
        <v>29.614326</v>
      </c>
      <c r="L48" s="41">
        <v>321.203955</v>
      </c>
      <c r="M48" s="41">
        <v>272.353249</v>
      </c>
      <c r="N48" s="45">
        <v>593.557204</v>
      </c>
      <c r="O48" s="44">
        <v>77.893218</v>
      </c>
      <c r="P48" s="41">
        <v>32.105872</v>
      </c>
      <c r="Q48" s="42">
        <v>109.99909</v>
      </c>
      <c r="R48" s="41">
        <v>695.692874</v>
      </c>
      <c r="S48" s="41">
        <v>349.631781</v>
      </c>
      <c r="T48" s="45">
        <v>1045.324655</v>
      </c>
      <c r="U48" s="25">
        <f t="shared" si="0"/>
        <v>-73.0776627333917</v>
      </c>
      <c r="V48" s="36">
        <f t="shared" si="1"/>
        <v>-43.217908315766266</v>
      </c>
    </row>
    <row r="49" spans="1:22" ht="15">
      <c r="A49" s="39" t="s">
        <v>9</v>
      </c>
      <c r="B49" s="40" t="s">
        <v>33</v>
      </c>
      <c r="C49" s="40" t="s">
        <v>177</v>
      </c>
      <c r="D49" s="40" t="s">
        <v>130</v>
      </c>
      <c r="E49" s="40" t="s">
        <v>132</v>
      </c>
      <c r="F49" s="40" t="s">
        <v>56</v>
      </c>
      <c r="G49" s="40" t="s">
        <v>57</v>
      </c>
      <c r="H49" s="43" t="s">
        <v>58</v>
      </c>
      <c r="I49" s="44">
        <v>0</v>
      </c>
      <c r="J49" s="41">
        <v>0</v>
      </c>
      <c r="K49" s="42">
        <v>0</v>
      </c>
      <c r="L49" s="41">
        <v>0</v>
      </c>
      <c r="M49" s="41">
        <v>0</v>
      </c>
      <c r="N49" s="45">
        <v>0</v>
      </c>
      <c r="O49" s="44">
        <v>0</v>
      </c>
      <c r="P49" s="41">
        <v>0</v>
      </c>
      <c r="Q49" s="42">
        <v>0</v>
      </c>
      <c r="R49" s="41">
        <v>83.998333</v>
      </c>
      <c r="S49" s="41">
        <v>14.74074</v>
      </c>
      <c r="T49" s="45">
        <v>98.739073</v>
      </c>
      <c r="U49" s="24" t="s">
        <v>20</v>
      </c>
      <c r="V49" s="35" t="s">
        <v>20</v>
      </c>
    </row>
    <row r="50" spans="1:22" ht="15">
      <c r="A50" s="39" t="s">
        <v>9</v>
      </c>
      <c r="B50" s="40" t="s">
        <v>33</v>
      </c>
      <c r="C50" s="40" t="s">
        <v>156</v>
      </c>
      <c r="D50" s="40" t="s">
        <v>164</v>
      </c>
      <c r="E50" s="40" t="s">
        <v>165</v>
      </c>
      <c r="F50" s="40" t="s">
        <v>56</v>
      </c>
      <c r="G50" s="40" t="s">
        <v>159</v>
      </c>
      <c r="H50" s="43" t="s">
        <v>160</v>
      </c>
      <c r="I50" s="44">
        <v>56.9535</v>
      </c>
      <c r="J50" s="41">
        <v>1.6728</v>
      </c>
      <c r="K50" s="42">
        <v>58.6263</v>
      </c>
      <c r="L50" s="41">
        <v>676.414136</v>
      </c>
      <c r="M50" s="41">
        <v>28.492499</v>
      </c>
      <c r="N50" s="45">
        <v>704.906635</v>
      </c>
      <c r="O50" s="44">
        <v>124.03328</v>
      </c>
      <c r="P50" s="41">
        <v>8.290868</v>
      </c>
      <c r="Q50" s="42">
        <v>132.324148</v>
      </c>
      <c r="R50" s="41">
        <v>845.489138</v>
      </c>
      <c r="S50" s="41">
        <v>70.552499</v>
      </c>
      <c r="T50" s="45">
        <v>916.041637</v>
      </c>
      <c r="U50" s="25">
        <f t="shared" si="0"/>
        <v>-55.694934835325746</v>
      </c>
      <c r="V50" s="36">
        <f t="shared" si="1"/>
        <v>-23.048625026637293</v>
      </c>
    </row>
    <row r="51" spans="1:22" ht="15">
      <c r="A51" s="39" t="s">
        <v>9</v>
      </c>
      <c r="B51" s="40" t="s">
        <v>33</v>
      </c>
      <c r="C51" s="40" t="s">
        <v>156</v>
      </c>
      <c r="D51" s="40" t="s">
        <v>192</v>
      </c>
      <c r="E51" s="40" t="s">
        <v>193</v>
      </c>
      <c r="F51" s="40" t="s">
        <v>56</v>
      </c>
      <c r="G51" s="40" t="s">
        <v>75</v>
      </c>
      <c r="H51" s="43" t="s">
        <v>163</v>
      </c>
      <c r="I51" s="44">
        <v>0</v>
      </c>
      <c r="J51" s="41">
        <v>0</v>
      </c>
      <c r="K51" s="42">
        <v>0</v>
      </c>
      <c r="L51" s="41">
        <v>279.4064</v>
      </c>
      <c r="M51" s="41">
        <v>0</v>
      </c>
      <c r="N51" s="45">
        <v>279.4064</v>
      </c>
      <c r="O51" s="44">
        <v>0</v>
      </c>
      <c r="P51" s="41">
        <v>0</v>
      </c>
      <c r="Q51" s="42">
        <v>0</v>
      </c>
      <c r="R51" s="41">
        <v>0</v>
      </c>
      <c r="S51" s="41">
        <v>0</v>
      </c>
      <c r="T51" s="45">
        <v>0</v>
      </c>
      <c r="U51" s="24" t="s">
        <v>20</v>
      </c>
      <c r="V51" s="35" t="s">
        <v>20</v>
      </c>
    </row>
    <row r="52" spans="1:22" ht="15">
      <c r="A52" s="39" t="s">
        <v>9</v>
      </c>
      <c r="B52" s="40" t="s">
        <v>33</v>
      </c>
      <c r="C52" s="40" t="s">
        <v>156</v>
      </c>
      <c r="D52" s="40" t="s">
        <v>166</v>
      </c>
      <c r="E52" s="40" t="s">
        <v>167</v>
      </c>
      <c r="F52" s="40" t="s">
        <v>56</v>
      </c>
      <c r="G52" s="40" t="s">
        <v>168</v>
      </c>
      <c r="H52" s="43" t="s">
        <v>169</v>
      </c>
      <c r="I52" s="44">
        <v>0</v>
      </c>
      <c r="J52" s="41">
        <v>0</v>
      </c>
      <c r="K52" s="42">
        <v>0</v>
      </c>
      <c r="L52" s="41">
        <v>0</v>
      </c>
      <c r="M52" s="41">
        <v>8.2818</v>
      </c>
      <c r="N52" s="45">
        <v>8.2818</v>
      </c>
      <c r="O52" s="44">
        <v>0</v>
      </c>
      <c r="P52" s="41">
        <v>1.025</v>
      </c>
      <c r="Q52" s="42">
        <v>1.025</v>
      </c>
      <c r="R52" s="41">
        <v>0</v>
      </c>
      <c r="S52" s="41">
        <v>1.825</v>
      </c>
      <c r="T52" s="45">
        <v>1.825</v>
      </c>
      <c r="U52" s="24" t="s">
        <v>20</v>
      </c>
      <c r="V52" s="35" t="s">
        <v>20</v>
      </c>
    </row>
    <row r="53" spans="1:22" ht="15">
      <c r="A53" s="39" t="s">
        <v>9</v>
      </c>
      <c r="B53" s="40" t="s">
        <v>33</v>
      </c>
      <c r="C53" s="40" t="s">
        <v>156</v>
      </c>
      <c r="D53" s="40" t="s">
        <v>170</v>
      </c>
      <c r="E53" s="40" t="s">
        <v>159</v>
      </c>
      <c r="F53" s="40" t="s">
        <v>56</v>
      </c>
      <c r="G53" s="40" t="s">
        <v>159</v>
      </c>
      <c r="H53" s="43" t="s">
        <v>171</v>
      </c>
      <c r="I53" s="44">
        <v>106.0716</v>
      </c>
      <c r="J53" s="41">
        <v>0</v>
      </c>
      <c r="K53" s="42">
        <v>106.0716</v>
      </c>
      <c r="L53" s="41">
        <v>318.35898</v>
      </c>
      <c r="M53" s="41">
        <v>0</v>
      </c>
      <c r="N53" s="45">
        <v>318.35898</v>
      </c>
      <c r="O53" s="44">
        <v>133.159888</v>
      </c>
      <c r="P53" s="41">
        <v>0</v>
      </c>
      <c r="Q53" s="42">
        <v>133.159888</v>
      </c>
      <c r="R53" s="41">
        <v>517.411996</v>
      </c>
      <c r="S53" s="41">
        <v>0</v>
      </c>
      <c r="T53" s="45">
        <v>517.411996</v>
      </c>
      <c r="U53" s="25">
        <f t="shared" si="0"/>
        <v>-20.34267856999098</v>
      </c>
      <c r="V53" s="36">
        <f t="shared" si="1"/>
        <v>-38.47089312556257</v>
      </c>
    </row>
    <row r="54" spans="1:22" ht="15">
      <c r="A54" s="39" t="s">
        <v>9</v>
      </c>
      <c r="B54" s="40" t="s">
        <v>33</v>
      </c>
      <c r="C54" s="40" t="s">
        <v>177</v>
      </c>
      <c r="D54" s="40" t="s">
        <v>133</v>
      </c>
      <c r="E54" s="40" t="s">
        <v>134</v>
      </c>
      <c r="F54" s="40" t="s">
        <v>135</v>
      </c>
      <c r="G54" s="40" t="s">
        <v>136</v>
      </c>
      <c r="H54" s="43" t="s">
        <v>137</v>
      </c>
      <c r="I54" s="44">
        <v>0</v>
      </c>
      <c r="J54" s="41">
        <v>0</v>
      </c>
      <c r="K54" s="42">
        <v>0</v>
      </c>
      <c r="L54" s="41">
        <v>0</v>
      </c>
      <c r="M54" s="41">
        <v>0</v>
      </c>
      <c r="N54" s="45">
        <v>0</v>
      </c>
      <c r="O54" s="44">
        <v>0</v>
      </c>
      <c r="P54" s="41">
        <v>0</v>
      </c>
      <c r="Q54" s="42">
        <v>0</v>
      </c>
      <c r="R54" s="41">
        <v>357.904306</v>
      </c>
      <c r="S54" s="41">
        <v>48.67044</v>
      </c>
      <c r="T54" s="45">
        <v>406.574747</v>
      </c>
      <c r="U54" s="24" t="s">
        <v>20</v>
      </c>
      <c r="V54" s="35" t="s">
        <v>20</v>
      </c>
    </row>
    <row r="55" spans="1:22" ht="15">
      <c r="A55" s="39" t="s">
        <v>9</v>
      </c>
      <c r="B55" s="40" t="s">
        <v>33</v>
      </c>
      <c r="C55" s="40" t="s">
        <v>177</v>
      </c>
      <c r="D55" s="40" t="s">
        <v>133</v>
      </c>
      <c r="E55" s="40" t="s">
        <v>138</v>
      </c>
      <c r="F55" s="40" t="s">
        <v>135</v>
      </c>
      <c r="G55" s="40" t="s">
        <v>136</v>
      </c>
      <c r="H55" s="43" t="s">
        <v>137</v>
      </c>
      <c r="I55" s="44">
        <v>0</v>
      </c>
      <c r="J55" s="41">
        <v>0</v>
      </c>
      <c r="K55" s="42">
        <v>0</v>
      </c>
      <c r="L55" s="41">
        <v>0</v>
      </c>
      <c r="M55" s="41">
        <v>0</v>
      </c>
      <c r="N55" s="45">
        <v>0</v>
      </c>
      <c r="O55" s="44">
        <v>0</v>
      </c>
      <c r="P55" s="41">
        <v>0</v>
      </c>
      <c r="Q55" s="42">
        <v>0</v>
      </c>
      <c r="R55" s="41">
        <v>260.058608</v>
      </c>
      <c r="S55" s="41">
        <v>34.611603</v>
      </c>
      <c r="T55" s="45">
        <v>294.670211</v>
      </c>
      <c r="U55" s="24" t="s">
        <v>20</v>
      </c>
      <c r="V55" s="35" t="s">
        <v>20</v>
      </c>
    </row>
    <row r="56" spans="1:22" ht="15">
      <c r="A56" s="39" t="s">
        <v>9</v>
      </c>
      <c r="B56" s="40" t="s">
        <v>33</v>
      </c>
      <c r="C56" s="40" t="s">
        <v>177</v>
      </c>
      <c r="D56" s="40" t="s">
        <v>133</v>
      </c>
      <c r="E56" s="40" t="s">
        <v>139</v>
      </c>
      <c r="F56" s="40" t="s">
        <v>49</v>
      </c>
      <c r="G56" s="40" t="s">
        <v>49</v>
      </c>
      <c r="H56" s="43" t="s">
        <v>114</v>
      </c>
      <c r="I56" s="44">
        <v>413.570565</v>
      </c>
      <c r="J56" s="41">
        <v>76.666804</v>
      </c>
      <c r="K56" s="42">
        <v>490.237369</v>
      </c>
      <c r="L56" s="41">
        <v>413.570565</v>
      </c>
      <c r="M56" s="41">
        <v>937.884813</v>
      </c>
      <c r="N56" s="45">
        <v>1351.455378</v>
      </c>
      <c r="O56" s="44">
        <v>354.76656</v>
      </c>
      <c r="P56" s="41">
        <v>130.178439</v>
      </c>
      <c r="Q56" s="42">
        <v>484.944999</v>
      </c>
      <c r="R56" s="41">
        <v>3309.839493</v>
      </c>
      <c r="S56" s="41">
        <v>950.533132</v>
      </c>
      <c r="T56" s="45">
        <v>4260.372625</v>
      </c>
      <c r="U56" s="25">
        <f t="shared" si="0"/>
        <v>1.0913340710623665</v>
      </c>
      <c r="V56" s="36">
        <f t="shared" si="1"/>
        <v>-68.27847005518677</v>
      </c>
    </row>
    <row r="57" spans="1:22" ht="15">
      <c r="A57" s="39" t="s">
        <v>9</v>
      </c>
      <c r="B57" s="40" t="s">
        <v>33</v>
      </c>
      <c r="C57" s="40" t="s">
        <v>177</v>
      </c>
      <c r="D57" s="40" t="s">
        <v>133</v>
      </c>
      <c r="E57" s="40" t="s">
        <v>137</v>
      </c>
      <c r="F57" s="40" t="s">
        <v>135</v>
      </c>
      <c r="G57" s="40" t="s">
        <v>136</v>
      </c>
      <c r="H57" s="43" t="s">
        <v>137</v>
      </c>
      <c r="I57" s="44">
        <v>238.43593</v>
      </c>
      <c r="J57" s="41">
        <v>24.206207</v>
      </c>
      <c r="K57" s="42">
        <v>262.642136</v>
      </c>
      <c r="L57" s="41">
        <v>2164.836856</v>
      </c>
      <c r="M57" s="41">
        <v>259.760717</v>
      </c>
      <c r="N57" s="45">
        <v>2424.597574</v>
      </c>
      <c r="O57" s="44">
        <v>270.381589</v>
      </c>
      <c r="P57" s="41">
        <v>31.905591</v>
      </c>
      <c r="Q57" s="42">
        <v>302.287181</v>
      </c>
      <c r="R57" s="41">
        <v>1828.70496</v>
      </c>
      <c r="S57" s="41">
        <v>292.040565</v>
      </c>
      <c r="T57" s="45">
        <v>2120.745525</v>
      </c>
      <c r="U57" s="25">
        <f t="shared" si="0"/>
        <v>-13.115026865793556</v>
      </c>
      <c r="V57" s="36">
        <f t="shared" si="1"/>
        <v>14.327605335864146</v>
      </c>
    </row>
    <row r="58" spans="1:22" ht="15">
      <c r="A58" s="39" t="s">
        <v>9</v>
      </c>
      <c r="B58" s="40" t="s">
        <v>33</v>
      </c>
      <c r="C58" s="40" t="s">
        <v>200</v>
      </c>
      <c r="D58" s="40" t="s">
        <v>201</v>
      </c>
      <c r="E58" s="40" t="s">
        <v>202</v>
      </c>
      <c r="F58" s="40" t="s">
        <v>79</v>
      </c>
      <c r="G58" s="40" t="s">
        <v>79</v>
      </c>
      <c r="H58" s="43" t="s">
        <v>203</v>
      </c>
      <c r="I58" s="44">
        <v>0</v>
      </c>
      <c r="J58" s="41">
        <v>0</v>
      </c>
      <c r="K58" s="42">
        <v>0</v>
      </c>
      <c r="L58" s="41">
        <v>0</v>
      </c>
      <c r="M58" s="41">
        <v>0</v>
      </c>
      <c r="N58" s="45">
        <v>0</v>
      </c>
      <c r="O58" s="44">
        <v>0</v>
      </c>
      <c r="P58" s="41">
        <v>0.53246</v>
      </c>
      <c r="Q58" s="42">
        <v>0.53246</v>
      </c>
      <c r="R58" s="41">
        <v>0</v>
      </c>
      <c r="S58" s="41">
        <v>0.53246</v>
      </c>
      <c r="T58" s="45">
        <v>0.53246</v>
      </c>
      <c r="U58" s="24" t="s">
        <v>20</v>
      </c>
      <c r="V58" s="35" t="s">
        <v>20</v>
      </c>
    </row>
    <row r="59" spans="1:22" ht="15">
      <c r="A59" s="39" t="s">
        <v>9</v>
      </c>
      <c r="B59" s="40" t="s">
        <v>33</v>
      </c>
      <c r="C59" s="40" t="s">
        <v>177</v>
      </c>
      <c r="D59" s="40" t="s">
        <v>140</v>
      </c>
      <c r="E59" s="40" t="s">
        <v>141</v>
      </c>
      <c r="F59" s="40" t="s">
        <v>22</v>
      </c>
      <c r="G59" s="40" t="s">
        <v>21</v>
      </c>
      <c r="H59" s="43" t="s">
        <v>67</v>
      </c>
      <c r="I59" s="44">
        <v>95.817748</v>
      </c>
      <c r="J59" s="41">
        <v>18.261559</v>
      </c>
      <c r="K59" s="42">
        <v>114.079306</v>
      </c>
      <c r="L59" s="41">
        <v>529.203011</v>
      </c>
      <c r="M59" s="41">
        <v>187.780328</v>
      </c>
      <c r="N59" s="45">
        <v>716.98334</v>
      </c>
      <c r="O59" s="44">
        <v>58.26905</v>
      </c>
      <c r="P59" s="41">
        <v>20.465755</v>
      </c>
      <c r="Q59" s="42">
        <v>78.734804</v>
      </c>
      <c r="R59" s="41">
        <v>696.249733</v>
      </c>
      <c r="S59" s="41">
        <v>229.01581</v>
      </c>
      <c r="T59" s="45">
        <v>925.265543</v>
      </c>
      <c r="U59" s="25">
        <f t="shared" si="0"/>
        <v>44.8905696139156</v>
      </c>
      <c r="V59" s="36">
        <f t="shared" si="1"/>
        <v>-22.510532741193845</v>
      </c>
    </row>
    <row r="60" spans="1:22" ht="15">
      <c r="A60" s="39" t="s">
        <v>9</v>
      </c>
      <c r="B60" s="40" t="s">
        <v>33</v>
      </c>
      <c r="C60" s="40" t="s">
        <v>177</v>
      </c>
      <c r="D60" s="40" t="s">
        <v>142</v>
      </c>
      <c r="E60" s="40" t="s">
        <v>143</v>
      </c>
      <c r="F60" s="40" t="s">
        <v>92</v>
      </c>
      <c r="G60" s="40" t="s">
        <v>96</v>
      </c>
      <c r="H60" s="43" t="s">
        <v>97</v>
      </c>
      <c r="I60" s="44">
        <v>1237.23552</v>
      </c>
      <c r="J60" s="41">
        <v>80.154767</v>
      </c>
      <c r="K60" s="42">
        <v>1317.390287</v>
      </c>
      <c r="L60" s="41">
        <v>15268.322491</v>
      </c>
      <c r="M60" s="41">
        <v>1119.693356</v>
      </c>
      <c r="N60" s="45">
        <v>16388.015847</v>
      </c>
      <c r="O60" s="44">
        <v>1554.62416</v>
      </c>
      <c r="P60" s="41">
        <v>132.239709</v>
      </c>
      <c r="Q60" s="42">
        <v>1686.863869</v>
      </c>
      <c r="R60" s="41">
        <v>13954.380904</v>
      </c>
      <c r="S60" s="41">
        <v>1217.464576</v>
      </c>
      <c r="T60" s="45">
        <v>15171.84548</v>
      </c>
      <c r="U60" s="25">
        <f t="shared" si="0"/>
        <v>-21.90298747811997</v>
      </c>
      <c r="V60" s="36">
        <f t="shared" si="1"/>
        <v>8.015968582089727</v>
      </c>
    </row>
    <row r="61" spans="1:22" ht="15">
      <c r="A61" s="39" t="s">
        <v>9</v>
      </c>
      <c r="B61" s="40" t="s">
        <v>33</v>
      </c>
      <c r="C61" s="40" t="s">
        <v>156</v>
      </c>
      <c r="D61" s="40" t="s">
        <v>185</v>
      </c>
      <c r="E61" s="40" t="s">
        <v>159</v>
      </c>
      <c r="F61" s="40" t="s">
        <v>56</v>
      </c>
      <c r="G61" s="40" t="s">
        <v>159</v>
      </c>
      <c r="H61" s="43" t="s">
        <v>171</v>
      </c>
      <c r="I61" s="44">
        <v>0</v>
      </c>
      <c r="J61" s="41">
        <v>0</v>
      </c>
      <c r="K61" s="42">
        <v>0</v>
      </c>
      <c r="L61" s="41">
        <v>212.28738</v>
      </c>
      <c r="M61" s="41">
        <v>0</v>
      </c>
      <c r="N61" s="45">
        <v>212.28738</v>
      </c>
      <c r="O61" s="44">
        <v>0</v>
      </c>
      <c r="P61" s="41">
        <v>0</v>
      </c>
      <c r="Q61" s="42">
        <v>0</v>
      </c>
      <c r="R61" s="41">
        <v>0</v>
      </c>
      <c r="S61" s="41">
        <v>0</v>
      </c>
      <c r="T61" s="45">
        <v>0</v>
      </c>
      <c r="U61" s="24" t="s">
        <v>20</v>
      </c>
      <c r="V61" s="35" t="s">
        <v>20</v>
      </c>
    </row>
    <row r="62" spans="1:22" ht="15">
      <c r="A62" s="39" t="s">
        <v>9</v>
      </c>
      <c r="B62" s="40" t="s">
        <v>33</v>
      </c>
      <c r="C62" s="40" t="s">
        <v>177</v>
      </c>
      <c r="D62" s="40" t="s">
        <v>144</v>
      </c>
      <c r="E62" s="40" t="s">
        <v>145</v>
      </c>
      <c r="F62" s="40" t="s">
        <v>49</v>
      </c>
      <c r="G62" s="40" t="s">
        <v>49</v>
      </c>
      <c r="H62" s="43" t="s">
        <v>146</v>
      </c>
      <c r="I62" s="44">
        <v>1747.5584</v>
      </c>
      <c r="J62" s="41">
        <v>186.1713</v>
      </c>
      <c r="K62" s="42">
        <v>1933.7297</v>
      </c>
      <c r="L62" s="41">
        <v>11582.8153</v>
      </c>
      <c r="M62" s="41">
        <v>1852.2529</v>
      </c>
      <c r="N62" s="45">
        <v>13435.0682</v>
      </c>
      <c r="O62" s="44">
        <v>1742.1943</v>
      </c>
      <c r="P62" s="41">
        <v>416.5281</v>
      </c>
      <c r="Q62" s="42">
        <v>2158.7224</v>
      </c>
      <c r="R62" s="41">
        <v>14520.2812</v>
      </c>
      <c r="S62" s="41">
        <v>3619.3629</v>
      </c>
      <c r="T62" s="45">
        <v>18139.6441</v>
      </c>
      <c r="U62" s="25">
        <f t="shared" si="0"/>
        <v>-10.42249341554986</v>
      </c>
      <c r="V62" s="36">
        <f t="shared" si="1"/>
        <v>-25.935326371700985</v>
      </c>
    </row>
    <row r="63" spans="1:22" ht="15">
      <c r="A63" s="39" t="s">
        <v>9</v>
      </c>
      <c r="B63" s="40" t="s">
        <v>33</v>
      </c>
      <c r="C63" s="40" t="s">
        <v>156</v>
      </c>
      <c r="D63" s="40" t="s">
        <v>172</v>
      </c>
      <c r="E63" s="40" t="s">
        <v>173</v>
      </c>
      <c r="F63" s="40" t="s">
        <v>92</v>
      </c>
      <c r="G63" s="40" t="s">
        <v>174</v>
      </c>
      <c r="H63" s="43" t="s">
        <v>175</v>
      </c>
      <c r="I63" s="44">
        <v>0</v>
      </c>
      <c r="J63" s="41">
        <v>0</v>
      </c>
      <c r="K63" s="42">
        <v>0</v>
      </c>
      <c r="L63" s="41">
        <v>8.7171</v>
      </c>
      <c r="M63" s="41">
        <v>0.071173</v>
      </c>
      <c r="N63" s="45">
        <v>8.788273</v>
      </c>
      <c r="O63" s="44">
        <v>6.016056</v>
      </c>
      <c r="P63" s="41">
        <v>0.47493</v>
      </c>
      <c r="Q63" s="42">
        <v>6.490986</v>
      </c>
      <c r="R63" s="41">
        <v>109.647274</v>
      </c>
      <c r="S63" s="41">
        <v>6.81329</v>
      </c>
      <c r="T63" s="45">
        <v>116.460564</v>
      </c>
      <c r="U63" s="24" t="s">
        <v>20</v>
      </c>
      <c r="V63" s="36">
        <f t="shared" si="1"/>
        <v>-92.45386361000278</v>
      </c>
    </row>
    <row r="64" spans="1:22" ht="15">
      <c r="A64" s="39" t="s">
        <v>9</v>
      </c>
      <c r="B64" s="40" t="s">
        <v>33</v>
      </c>
      <c r="C64" s="40" t="s">
        <v>177</v>
      </c>
      <c r="D64" s="40" t="s">
        <v>147</v>
      </c>
      <c r="E64" s="40" t="s">
        <v>148</v>
      </c>
      <c r="F64" s="40" t="s">
        <v>22</v>
      </c>
      <c r="G64" s="40" t="s">
        <v>21</v>
      </c>
      <c r="H64" s="43" t="s">
        <v>149</v>
      </c>
      <c r="I64" s="44">
        <v>298.782735</v>
      </c>
      <c r="J64" s="41">
        <v>42.863064</v>
      </c>
      <c r="K64" s="42">
        <v>341.645799</v>
      </c>
      <c r="L64" s="41">
        <v>3448.608162</v>
      </c>
      <c r="M64" s="41">
        <v>410.863308</v>
      </c>
      <c r="N64" s="45">
        <v>3859.47147</v>
      </c>
      <c r="O64" s="44">
        <v>433.225248</v>
      </c>
      <c r="P64" s="41">
        <v>44.963034</v>
      </c>
      <c r="Q64" s="42">
        <v>478.188282</v>
      </c>
      <c r="R64" s="41">
        <v>5317.873106</v>
      </c>
      <c r="S64" s="41">
        <v>413.066327</v>
      </c>
      <c r="T64" s="45">
        <v>5730.939433</v>
      </c>
      <c r="U64" s="25">
        <f t="shared" si="0"/>
        <v>-28.554125673870022</v>
      </c>
      <c r="V64" s="36">
        <f t="shared" si="1"/>
        <v>-32.65551808528422</v>
      </c>
    </row>
    <row r="65" spans="1:22" ht="15">
      <c r="A65" s="39" t="s">
        <v>9</v>
      </c>
      <c r="B65" s="40" t="s">
        <v>33</v>
      </c>
      <c r="C65" s="40" t="s">
        <v>177</v>
      </c>
      <c r="D65" s="40" t="s">
        <v>147</v>
      </c>
      <c r="E65" s="40" t="s">
        <v>150</v>
      </c>
      <c r="F65" s="40" t="s">
        <v>22</v>
      </c>
      <c r="G65" s="40" t="s">
        <v>21</v>
      </c>
      <c r="H65" s="43" t="s">
        <v>21</v>
      </c>
      <c r="I65" s="44">
        <v>84.323216</v>
      </c>
      <c r="J65" s="41">
        <v>3.347622</v>
      </c>
      <c r="K65" s="42">
        <v>87.670838</v>
      </c>
      <c r="L65" s="41">
        <v>844.058837</v>
      </c>
      <c r="M65" s="41">
        <v>45.439636</v>
      </c>
      <c r="N65" s="45">
        <v>889.498474</v>
      </c>
      <c r="O65" s="44">
        <v>82.722456</v>
      </c>
      <c r="P65" s="41">
        <v>6.544916</v>
      </c>
      <c r="Q65" s="42">
        <v>89.267372</v>
      </c>
      <c r="R65" s="41">
        <v>1627.24432</v>
      </c>
      <c r="S65" s="41">
        <v>134.717721</v>
      </c>
      <c r="T65" s="45">
        <v>1761.962041</v>
      </c>
      <c r="U65" s="25">
        <f t="shared" si="0"/>
        <v>-1.7884854950137807</v>
      </c>
      <c r="V65" s="36">
        <f t="shared" si="1"/>
        <v>-49.51659267896793</v>
      </c>
    </row>
    <row r="66" spans="1:22" ht="15">
      <c r="A66" s="39" t="s">
        <v>9</v>
      </c>
      <c r="B66" s="40" t="s">
        <v>33</v>
      </c>
      <c r="C66" s="40" t="s">
        <v>177</v>
      </c>
      <c r="D66" s="40" t="s">
        <v>147</v>
      </c>
      <c r="E66" s="40" t="s">
        <v>186</v>
      </c>
      <c r="F66" s="40" t="s">
        <v>22</v>
      </c>
      <c r="G66" s="40" t="s">
        <v>21</v>
      </c>
      <c r="H66" s="43" t="s">
        <v>67</v>
      </c>
      <c r="I66" s="44">
        <v>0</v>
      </c>
      <c r="J66" s="41">
        <v>0</v>
      </c>
      <c r="K66" s="42">
        <v>0</v>
      </c>
      <c r="L66" s="41">
        <v>1.2144</v>
      </c>
      <c r="M66" s="41">
        <v>0.077823</v>
      </c>
      <c r="N66" s="45">
        <v>1.292223</v>
      </c>
      <c r="O66" s="44">
        <v>0</v>
      </c>
      <c r="P66" s="41">
        <v>0</v>
      </c>
      <c r="Q66" s="42">
        <v>0</v>
      </c>
      <c r="R66" s="41">
        <v>17.8553</v>
      </c>
      <c r="S66" s="41">
        <v>1.15964</v>
      </c>
      <c r="T66" s="45">
        <v>19.01494</v>
      </c>
      <c r="U66" s="24" t="s">
        <v>20</v>
      </c>
      <c r="V66" s="36">
        <f t="shared" si="1"/>
        <v>-93.20416998423346</v>
      </c>
    </row>
    <row r="67" spans="1:22" ht="15">
      <c r="A67" s="39" t="s">
        <v>9</v>
      </c>
      <c r="B67" s="40" t="s">
        <v>33</v>
      </c>
      <c r="C67" s="40" t="s">
        <v>177</v>
      </c>
      <c r="D67" s="40" t="s">
        <v>147</v>
      </c>
      <c r="E67" s="40" t="s">
        <v>151</v>
      </c>
      <c r="F67" s="40" t="s">
        <v>49</v>
      </c>
      <c r="G67" s="40" t="s">
        <v>49</v>
      </c>
      <c r="H67" s="43" t="s">
        <v>152</v>
      </c>
      <c r="I67" s="44">
        <v>1341.654436</v>
      </c>
      <c r="J67" s="41">
        <v>151.342942</v>
      </c>
      <c r="K67" s="42">
        <v>1492.997379</v>
      </c>
      <c r="L67" s="41">
        <v>21467.937687</v>
      </c>
      <c r="M67" s="41">
        <v>2445.256595</v>
      </c>
      <c r="N67" s="45">
        <v>23913.194282</v>
      </c>
      <c r="O67" s="44">
        <v>2720.075454</v>
      </c>
      <c r="P67" s="41">
        <v>527.635279</v>
      </c>
      <c r="Q67" s="42">
        <v>3247.710733</v>
      </c>
      <c r="R67" s="41">
        <v>26720.209332</v>
      </c>
      <c r="S67" s="41">
        <v>4264.269005</v>
      </c>
      <c r="T67" s="45">
        <v>30984.478337</v>
      </c>
      <c r="U67" s="25">
        <f t="shared" si="0"/>
        <v>-54.029237769557234</v>
      </c>
      <c r="V67" s="36">
        <f t="shared" si="1"/>
        <v>-22.822020684323906</v>
      </c>
    </row>
    <row r="68" spans="1:22" ht="15">
      <c r="A68" s="39" t="s">
        <v>9</v>
      </c>
      <c r="B68" s="40" t="s">
        <v>33</v>
      </c>
      <c r="C68" s="40" t="s">
        <v>177</v>
      </c>
      <c r="D68" s="40" t="s">
        <v>147</v>
      </c>
      <c r="E68" s="40" t="s">
        <v>153</v>
      </c>
      <c r="F68" s="40" t="s">
        <v>22</v>
      </c>
      <c r="G68" s="40" t="s">
        <v>21</v>
      </c>
      <c r="H68" s="43" t="s">
        <v>149</v>
      </c>
      <c r="I68" s="44">
        <v>100.9527</v>
      </c>
      <c r="J68" s="41">
        <v>14.638851</v>
      </c>
      <c r="K68" s="42">
        <v>115.591551</v>
      </c>
      <c r="L68" s="41">
        <v>646.15763</v>
      </c>
      <c r="M68" s="41">
        <v>59.606546</v>
      </c>
      <c r="N68" s="45">
        <v>705.764176</v>
      </c>
      <c r="O68" s="44">
        <v>4.12</v>
      </c>
      <c r="P68" s="41">
        <v>1.052528</v>
      </c>
      <c r="Q68" s="42">
        <v>5.172528</v>
      </c>
      <c r="R68" s="41">
        <v>4.12</v>
      </c>
      <c r="S68" s="41">
        <v>1.052528</v>
      </c>
      <c r="T68" s="45">
        <v>5.172528</v>
      </c>
      <c r="U68" s="24" t="s">
        <v>20</v>
      </c>
      <c r="V68" s="35" t="s">
        <v>20</v>
      </c>
    </row>
    <row r="69" spans="1:22" ht="15">
      <c r="A69" s="39" t="s">
        <v>9</v>
      </c>
      <c r="B69" s="40" t="s">
        <v>33</v>
      </c>
      <c r="C69" s="40" t="s">
        <v>177</v>
      </c>
      <c r="D69" s="40" t="s">
        <v>147</v>
      </c>
      <c r="E69" s="40" t="s">
        <v>154</v>
      </c>
      <c r="F69" s="40" t="s">
        <v>22</v>
      </c>
      <c r="G69" s="40" t="s">
        <v>21</v>
      </c>
      <c r="H69" s="43" t="s">
        <v>21</v>
      </c>
      <c r="I69" s="44">
        <v>30.484575</v>
      </c>
      <c r="J69" s="41">
        <v>1.442599</v>
      </c>
      <c r="K69" s="42">
        <v>31.927174</v>
      </c>
      <c r="L69" s="41">
        <v>152.242975</v>
      </c>
      <c r="M69" s="41">
        <v>8.457294</v>
      </c>
      <c r="N69" s="45">
        <v>160.700269</v>
      </c>
      <c r="O69" s="44">
        <v>0</v>
      </c>
      <c r="P69" s="41">
        <v>0</v>
      </c>
      <c r="Q69" s="42">
        <v>0</v>
      </c>
      <c r="R69" s="41">
        <v>19.3704</v>
      </c>
      <c r="S69" s="41">
        <v>3.146591</v>
      </c>
      <c r="T69" s="45">
        <v>22.516991</v>
      </c>
      <c r="U69" s="24" t="s">
        <v>20</v>
      </c>
      <c r="V69" s="35" t="s">
        <v>20</v>
      </c>
    </row>
    <row r="70" spans="1:22" ht="15">
      <c r="A70" s="39" t="s">
        <v>9</v>
      </c>
      <c r="B70" s="40" t="s">
        <v>33</v>
      </c>
      <c r="C70" s="40" t="s">
        <v>177</v>
      </c>
      <c r="D70" s="40" t="s">
        <v>147</v>
      </c>
      <c r="E70" s="40" t="s">
        <v>182</v>
      </c>
      <c r="F70" s="40" t="s">
        <v>22</v>
      </c>
      <c r="G70" s="40" t="s">
        <v>21</v>
      </c>
      <c r="H70" s="43" t="s">
        <v>149</v>
      </c>
      <c r="I70" s="44">
        <v>0</v>
      </c>
      <c r="J70" s="41">
        <v>0</v>
      </c>
      <c r="K70" s="42">
        <v>0</v>
      </c>
      <c r="L70" s="41">
        <v>1.083977</v>
      </c>
      <c r="M70" s="41">
        <v>0.916978</v>
      </c>
      <c r="N70" s="45">
        <v>2.000954</v>
      </c>
      <c r="O70" s="44">
        <v>0</v>
      </c>
      <c r="P70" s="41">
        <v>0</v>
      </c>
      <c r="Q70" s="42">
        <v>0</v>
      </c>
      <c r="R70" s="41">
        <v>0</v>
      </c>
      <c r="S70" s="41">
        <v>0</v>
      </c>
      <c r="T70" s="45">
        <v>0</v>
      </c>
      <c r="U70" s="24" t="s">
        <v>20</v>
      </c>
      <c r="V70" s="35" t="s">
        <v>20</v>
      </c>
    </row>
    <row r="71" spans="1:22" ht="15">
      <c r="A71" s="39" t="s">
        <v>9</v>
      </c>
      <c r="B71" s="40" t="s">
        <v>33</v>
      </c>
      <c r="C71" s="40" t="s">
        <v>177</v>
      </c>
      <c r="D71" s="40" t="s">
        <v>147</v>
      </c>
      <c r="E71" s="40" t="s">
        <v>125</v>
      </c>
      <c r="F71" s="40" t="s">
        <v>22</v>
      </c>
      <c r="G71" s="40" t="s">
        <v>21</v>
      </c>
      <c r="H71" s="43" t="s">
        <v>21</v>
      </c>
      <c r="I71" s="44">
        <v>1054.388744</v>
      </c>
      <c r="J71" s="41">
        <v>76.249951</v>
      </c>
      <c r="K71" s="42">
        <v>1130.638696</v>
      </c>
      <c r="L71" s="41">
        <v>6420.64766</v>
      </c>
      <c r="M71" s="41">
        <v>680.736662</v>
      </c>
      <c r="N71" s="45">
        <v>7101.384322</v>
      </c>
      <c r="O71" s="44">
        <v>768.058248</v>
      </c>
      <c r="P71" s="41">
        <v>119.069022</v>
      </c>
      <c r="Q71" s="42">
        <v>887.12727</v>
      </c>
      <c r="R71" s="41">
        <v>6528.358254</v>
      </c>
      <c r="S71" s="41">
        <v>888.456033</v>
      </c>
      <c r="T71" s="45">
        <v>7416.814287</v>
      </c>
      <c r="U71" s="25">
        <f t="shared" si="0"/>
        <v>27.449435299176407</v>
      </c>
      <c r="V71" s="36">
        <f t="shared" si="1"/>
        <v>-4.252903642914152</v>
      </c>
    </row>
    <row r="72" spans="1:22" ht="15">
      <c r="A72" s="39" t="s">
        <v>9</v>
      </c>
      <c r="B72" s="40" t="s">
        <v>33</v>
      </c>
      <c r="C72" s="40" t="s">
        <v>177</v>
      </c>
      <c r="D72" s="40" t="s">
        <v>147</v>
      </c>
      <c r="E72" s="40" t="s">
        <v>155</v>
      </c>
      <c r="F72" s="40" t="s">
        <v>22</v>
      </c>
      <c r="G72" s="40" t="s">
        <v>21</v>
      </c>
      <c r="H72" s="43" t="s">
        <v>67</v>
      </c>
      <c r="I72" s="44">
        <v>157.120293</v>
      </c>
      <c r="J72" s="41">
        <v>29.43647</v>
      </c>
      <c r="K72" s="42">
        <v>186.556763</v>
      </c>
      <c r="L72" s="41">
        <v>1323.092304</v>
      </c>
      <c r="M72" s="41">
        <v>366.719753</v>
      </c>
      <c r="N72" s="45">
        <v>1689.812058</v>
      </c>
      <c r="O72" s="44">
        <v>131.5908</v>
      </c>
      <c r="P72" s="41">
        <v>32.927508</v>
      </c>
      <c r="Q72" s="42">
        <v>164.518308</v>
      </c>
      <c r="R72" s="41">
        <v>1620.807513</v>
      </c>
      <c r="S72" s="41">
        <v>261.17425</v>
      </c>
      <c r="T72" s="45">
        <v>1881.981763</v>
      </c>
      <c r="U72" s="25">
        <f t="shared" si="0"/>
        <v>13.39574620473243</v>
      </c>
      <c r="V72" s="36">
        <f t="shared" si="1"/>
        <v>-10.211029074674405</v>
      </c>
    </row>
    <row r="73" spans="1:22" ht="15.75">
      <c r="A73" s="15"/>
      <c r="B73" s="8"/>
      <c r="C73" s="8"/>
      <c r="D73" s="8"/>
      <c r="E73" s="8"/>
      <c r="F73" s="8"/>
      <c r="G73" s="8"/>
      <c r="H73" s="13"/>
      <c r="I73" s="17"/>
      <c r="J73" s="10"/>
      <c r="K73" s="11"/>
      <c r="L73" s="10"/>
      <c r="M73" s="10"/>
      <c r="N73" s="18"/>
      <c r="O73" s="17"/>
      <c r="P73" s="10"/>
      <c r="Q73" s="11"/>
      <c r="R73" s="10"/>
      <c r="S73" s="10"/>
      <c r="T73" s="18"/>
      <c r="U73" s="26"/>
      <c r="V73" s="37"/>
    </row>
    <row r="74" spans="1:22" s="5" customFormat="1" ht="20.25" customHeight="1">
      <c r="A74" s="55" t="s">
        <v>9</v>
      </c>
      <c r="B74" s="56"/>
      <c r="C74" s="56"/>
      <c r="D74" s="56"/>
      <c r="E74" s="56"/>
      <c r="F74" s="56"/>
      <c r="G74" s="56"/>
      <c r="H74" s="57"/>
      <c r="I74" s="19">
        <f aca="true" t="shared" si="2" ref="I74:T74">SUM(I6:I72)</f>
        <v>17307.816161000006</v>
      </c>
      <c r="J74" s="12">
        <f t="shared" si="2"/>
        <v>3704.7855170000003</v>
      </c>
      <c r="K74" s="12">
        <f t="shared" si="2"/>
        <v>21012.601678000006</v>
      </c>
      <c r="L74" s="12">
        <f t="shared" si="2"/>
        <v>167061.520975</v>
      </c>
      <c r="M74" s="12">
        <f t="shared" si="2"/>
        <v>33649.326352</v>
      </c>
      <c r="N74" s="20">
        <f t="shared" si="2"/>
        <v>200710.84732900004</v>
      </c>
      <c r="O74" s="19">
        <f t="shared" si="2"/>
        <v>19522.721692000003</v>
      </c>
      <c r="P74" s="12">
        <f t="shared" si="2"/>
        <v>4290.679682999999</v>
      </c>
      <c r="Q74" s="12">
        <f t="shared" si="2"/>
        <v>23813.401374999998</v>
      </c>
      <c r="R74" s="12">
        <f t="shared" si="2"/>
        <v>184562.86393500003</v>
      </c>
      <c r="S74" s="12">
        <f t="shared" si="2"/>
        <v>42550.647018</v>
      </c>
      <c r="T74" s="20">
        <f t="shared" si="2"/>
        <v>227113.51095499995</v>
      </c>
      <c r="U74" s="27">
        <f>+((K74/Q74)-1)*100</f>
        <v>-11.761443285209783</v>
      </c>
      <c r="V74" s="38">
        <f>+((N74/T74)-1)*100</f>
        <v>-11.62531613155824</v>
      </c>
    </row>
    <row r="75" spans="1:22" ht="15.75">
      <c r="A75" s="15"/>
      <c r="B75" s="8"/>
      <c r="C75" s="8"/>
      <c r="D75" s="8"/>
      <c r="E75" s="8"/>
      <c r="F75" s="8"/>
      <c r="G75" s="8"/>
      <c r="H75" s="13"/>
      <c r="I75" s="17"/>
      <c r="J75" s="10"/>
      <c r="K75" s="11"/>
      <c r="L75" s="10"/>
      <c r="M75" s="10"/>
      <c r="N75" s="18"/>
      <c r="O75" s="17"/>
      <c r="P75" s="10"/>
      <c r="Q75" s="11"/>
      <c r="R75" s="10"/>
      <c r="S75" s="10"/>
      <c r="T75" s="18"/>
      <c r="U75" s="26"/>
      <c r="V75" s="37"/>
    </row>
    <row r="76" spans="1:22" ht="15">
      <c r="A76" s="39" t="s">
        <v>23</v>
      </c>
      <c r="B76" s="40"/>
      <c r="C76" s="40" t="s">
        <v>177</v>
      </c>
      <c r="D76" s="40" t="s">
        <v>24</v>
      </c>
      <c r="E76" s="40" t="s">
        <v>25</v>
      </c>
      <c r="F76" s="40" t="s">
        <v>22</v>
      </c>
      <c r="G76" s="40" t="s">
        <v>21</v>
      </c>
      <c r="H76" s="43" t="s">
        <v>26</v>
      </c>
      <c r="I76" s="44">
        <v>0</v>
      </c>
      <c r="J76" s="41">
        <v>0</v>
      </c>
      <c r="K76" s="42">
        <v>0</v>
      </c>
      <c r="L76" s="41">
        <v>0</v>
      </c>
      <c r="M76" s="41">
        <v>0</v>
      </c>
      <c r="N76" s="45">
        <v>0</v>
      </c>
      <c r="O76" s="44">
        <v>0</v>
      </c>
      <c r="P76" s="41">
        <v>0</v>
      </c>
      <c r="Q76" s="42">
        <v>0</v>
      </c>
      <c r="R76" s="41">
        <v>26082.101529</v>
      </c>
      <c r="S76" s="41">
        <v>0</v>
      </c>
      <c r="T76" s="45">
        <v>26082.101529</v>
      </c>
      <c r="U76" s="24" t="s">
        <v>20</v>
      </c>
      <c r="V76" s="35" t="s">
        <v>20</v>
      </c>
    </row>
    <row r="77" spans="1:22" ht="15.75">
      <c r="A77" s="15"/>
      <c r="B77" s="8"/>
      <c r="C77" s="8"/>
      <c r="D77" s="8"/>
      <c r="E77" s="8"/>
      <c r="F77" s="8"/>
      <c r="G77" s="8"/>
      <c r="H77" s="13"/>
      <c r="I77" s="17"/>
      <c r="J77" s="10"/>
      <c r="K77" s="11"/>
      <c r="L77" s="10"/>
      <c r="M77" s="10"/>
      <c r="N77" s="18"/>
      <c r="O77" s="17"/>
      <c r="P77" s="10"/>
      <c r="Q77" s="11"/>
      <c r="R77" s="10"/>
      <c r="S77" s="10"/>
      <c r="T77" s="18"/>
      <c r="U77" s="26"/>
      <c r="V77" s="37"/>
    </row>
    <row r="78" spans="1:22" ht="21" thickBot="1">
      <c r="A78" s="58" t="s">
        <v>17</v>
      </c>
      <c r="B78" s="59"/>
      <c r="C78" s="59"/>
      <c r="D78" s="59"/>
      <c r="E78" s="59"/>
      <c r="F78" s="59"/>
      <c r="G78" s="59"/>
      <c r="H78" s="60"/>
      <c r="I78" s="21">
        <f aca="true" t="shared" si="3" ref="I78:T78">SUM(I76)</f>
        <v>0</v>
      </c>
      <c r="J78" s="22">
        <f t="shared" si="3"/>
        <v>0</v>
      </c>
      <c r="K78" s="22">
        <f t="shared" si="3"/>
        <v>0</v>
      </c>
      <c r="L78" s="22">
        <f t="shared" si="3"/>
        <v>0</v>
      </c>
      <c r="M78" s="22">
        <f t="shared" si="3"/>
        <v>0</v>
      </c>
      <c r="N78" s="23">
        <f t="shared" si="3"/>
        <v>0</v>
      </c>
      <c r="O78" s="21">
        <f t="shared" si="3"/>
        <v>0</v>
      </c>
      <c r="P78" s="22">
        <f t="shared" si="3"/>
        <v>0</v>
      </c>
      <c r="Q78" s="22">
        <f t="shared" si="3"/>
        <v>0</v>
      </c>
      <c r="R78" s="22">
        <f t="shared" si="3"/>
        <v>26082.101529</v>
      </c>
      <c r="S78" s="22">
        <f t="shared" si="3"/>
        <v>0</v>
      </c>
      <c r="T78" s="23">
        <f t="shared" si="3"/>
        <v>26082.101529</v>
      </c>
      <c r="U78" s="48" t="s">
        <v>20</v>
      </c>
      <c r="V78" s="49" t="s">
        <v>20</v>
      </c>
    </row>
    <row r="79" spans="9:20" ht="15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5">
      <c r="A80" s="47" t="s">
        <v>27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5">
      <c r="A81" s="47" t="s">
        <v>28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5">
      <c r="A82" s="47" t="s">
        <v>29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5">
      <c r="A83" s="47" t="s">
        <v>30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5">
      <c r="A84" s="47" t="s">
        <v>31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5">
      <c r="A85" s="47" t="s">
        <v>32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ht="12.75">
      <c r="A86" s="6" t="s">
        <v>18</v>
      </c>
    </row>
    <row r="87" ht="12.75">
      <c r="A87" s="7" t="s">
        <v>19</v>
      </c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5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2"/>
    </row>
    <row r="100" spans="9:22" ht="15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2"/>
    </row>
    <row r="101" spans="9:22" ht="15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2"/>
    </row>
    <row r="102" spans="9:22" ht="15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2"/>
    </row>
    <row r="103" spans="9:22" ht="15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2"/>
    </row>
    <row r="104" spans="9:22" ht="15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2"/>
    </row>
    <row r="105" spans="9:22" ht="15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2"/>
    </row>
    <row r="106" spans="9:22" ht="15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2"/>
    </row>
    <row r="107" spans="9:22" ht="15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2"/>
    </row>
    <row r="108" spans="9:22" ht="15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.75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.75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.75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.75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.75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.75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.75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</sheetData>
  <mergeCells count="4">
    <mergeCell ref="I3:N3"/>
    <mergeCell ref="O3:T3"/>
    <mergeCell ref="A74:H74"/>
    <mergeCell ref="A78:H78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2010-10-22T21:48:18Z</dcterms:modified>
  <cp:category/>
  <cp:version/>
  <cp:contentType/>
  <cp:contentStatus/>
</cp:coreProperties>
</file>