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<sst xmlns="http://schemas.openxmlformats.org/spreadsheetml/2006/main" count="825" uniqueCount="255">
  <si>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</si>
  <si>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</si>
  <si>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</si>
  <si>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</si>
  <si>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</si>
  <si>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</si>
  <si>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</si>
  <si>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</si>
  <si>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</si>
  <si>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</si>
  <si>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</si>
  <si>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</si>
  <si>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</si>
  <si>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</si>
  <si>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</si>
  <si>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</si>
  <si>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</si>
  <si>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</si>
  <si>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</si>
  <si>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</si>
  <si>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</si>
  <si>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YAULI</t>
  </si>
  <si>
    <t>JUNIN</t>
  </si>
  <si>
    <t>LIMA</t>
  </si>
  <si>
    <t>DOE RUN PERU S.R.L.</t>
  </si>
  <si>
    <t>MOQUEGUA</t>
  </si>
  <si>
    <t>REFINERÍA</t>
  </si>
  <si>
    <t>ILO</t>
  </si>
  <si>
    <t>PACOCHA</t>
  </si>
  <si>
    <t>C.M.LA OROYA-REFINACION 1 Y 2</t>
  </si>
  <si>
    <t>LA OROYA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</si>
  <si>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</si>
  <si>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</si>
  <si>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</si>
  <si>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</si>
  <si>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</si>
  <si>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</si>
  <si>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</si>
  <si>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</si>
  <si>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0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</si>
  <si>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</si>
  <si>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</si>
  <si>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r>
      <t>f)</t>
    </r>
    <r>
      <rPr>
        <sz val="8"/>
        <rFont val="Arial"/>
        <family val="0"/>
      </rPr>
      <t xml:space="preserve"> Cuenta con dos ubicaciones geográficas, Moquegua y Arequipa. (Referencial).</t>
    </r>
  </si>
  <si>
    <t>REF.DE COBRE - ILO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</si>
  <si>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</si>
  <si>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</si>
  <si>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</si>
  <si>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</si>
  <si>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</si>
  <si>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</si>
  <si>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</si>
  <si>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</si>
  <si>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</si>
  <si>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</si>
  <si>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</si>
  <si>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</si>
  <si>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</si>
  <si>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</si>
  <si>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</si>
  <si>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</si>
  <si>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</si>
  <si>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</si>
  <si>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</si>
  <si>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</si>
  <si>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</si>
  <si>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</si>
  <si>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</si>
  <si>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</si>
  <si>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</si>
  <si>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</si>
  <si>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</si>
  <si>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</si>
  <si>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</si>
  <si>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</si>
  <si>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</si>
  <si>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</si>
  <si>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</si>
  <si>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</si>
  <si>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</si>
  <si>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</si>
  <si>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</si>
  <si>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</si>
  <si>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</si>
  <si>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</si>
  <si>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</si>
  <si>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</si>
  <si>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</si>
  <si>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</si>
  <si>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</si>
  <si>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</si>
  <si>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</si>
  <si>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</si>
  <si>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</si>
  <si>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</si>
  <si>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</si>
  <si>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</si>
  <si>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</si>
  <si>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</si>
  <si>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</si>
  <si>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</si>
  <si>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</si>
  <si>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</si>
  <si>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</si>
  <si>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</si>
  <si>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</si>
  <si>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</si>
  <si>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</si>
  <si>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</si>
  <si>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</si>
  <si>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</si>
  <si>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</si>
  <si>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</si>
  <si>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</si>
  <si>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</si>
  <si>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MINERA LOS QUENUALES S.A.</t>
  </si>
  <si>
    <t>OYON</t>
  </si>
  <si>
    <t>CASAPALCA-6</t>
  </si>
  <si>
    <t>CHICLA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</si>
  <si>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</si>
  <si>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</si>
  <si>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</si>
  <si>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</si>
  <si>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</si>
  <si>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</si>
  <si>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</si>
  <si>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</si>
  <si>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</si>
  <si>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</si>
  <si>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</si>
  <si>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</si>
  <si>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</si>
  <si>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MINSUR S. A.</t>
  </si>
  <si>
    <t>ACUMULACION QUENAMARI - SAN RAFAEL</t>
  </si>
  <si>
    <t>PUNO</t>
  </si>
  <si>
    <t>MELGAR</t>
  </si>
  <si>
    <t>ANTAUTA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</si>
  <si>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</si>
  <si>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</si>
  <si>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</si>
  <si>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</si>
  <si>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</si>
  <si>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</si>
  <si>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</si>
  <si>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</si>
  <si>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</si>
  <si>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</si>
  <si>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</si>
  <si>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</si>
  <si>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</si>
  <si>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</si>
  <si>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</si>
  <si>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</si>
  <si>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</si>
  <si>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</si>
  <si>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</si>
  <si>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</si>
  <si>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</si>
  <si>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</si>
  <si>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</si>
  <si>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</si>
  <si>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</si>
  <si>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</si>
  <si>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</si>
  <si>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</si>
  <si>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</si>
  <si>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</si>
  <si>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</si>
  <si>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</si>
  <si>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</si>
  <si>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</si>
  <si>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</si>
  <si>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</si>
  <si>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</si>
  <si>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</si>
  <si>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</si>
  <si>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</si>
  <si>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</si>
  <si>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</si>
  <si>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</si>
  <si>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</si>
  <si>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MINERA ENPROYEC SAC</t>
  </si>
  <si>
    <t>SAMSARA</t>
  </si>
  <si>
    <t>PISCO</t>
  </si>
  <si>
    <t>HUMAY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</si>
  <si>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</si>
  <si>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</si>
  <si>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</si>
  <si>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</si>
  <si>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</si>
  <si>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</si>
  <si>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</si>
  <si>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</si>
  <si>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QUISPE CONDORI OSCAR</t>
  </si>
  <si>
    <t>RAQUEL</t>
  </si>
  <si>
    <t>YAUCA DEL ROSARIO</t>
  </si>
  <si>
    <t>LIXIViACIÓN</t>
  </si>
  <si>
    <t>MINERA PAMPA DE COBRE S.A.</t>
  </si>
  <si>
    <t>GENERAL SANCHEZ CERRO</t>
  </si>
  <si>
    <t>LA CAPILLA</t>
  </si>
  <si>
    <t>PLTA. INDUSTRIAL DE OXIDOS</t>
  </si>
  <si>
    <t>PRODUCCIÓN MINERA METÁLICA DE COBRE (TMF) - 2010/2009</t>
  </si>
  <si>
    <t>MINERA DON ELISEO S.A.C.</t>
  </si>
  <si>
    <t>SAN BRAULIO UNO</t>
  </si>
  <si>
    <t>RECUAY</t>
  </si>
  <si>
    <t>COTAPARACO</t>
  </si>
  <si>
    <t>RÉGIMEN GENERAL</t>
  </si>
  <si>
    <t>COMPAÑIA MINERA ALPAMARCA S.A.C.</t>
  </si>
  <si>
    <t>ALPAMARCA - 4</t>
  </si>
  <si>
    <t>SANTA BARBARA DE CARHUACAYAN</t>
  </si>
  <si>
    <t>CONSORCIO DE INGENIEROS EJECUTORES MINEROS S.A.</t>
  </si>
  <si>
    <t>EL COFRE</t>
  </si>
  <si>
    <t>LAMPA</t>
  </si>
  <si>
    <t>PARATIA</t>
  </si>
  <si>
    <t>PAJUELO ESPINOZA ELADIO ELMER</t>
  </si>
  <si>
    <t>SAN JOSE DE HUAMANTANGA</t>
  </si>
  <si>
    <t>CANTA</t>
  </si>
  <si>
    <t>HUAMANTANGA</t>
  </si>
  <si>
    <t>RESTAURADORA</t>
  </si>
  <si>
    <t>MORADA</t>
  </si>
  <si>
    <t>GRAVIMETRÍA</t>
  </si>
  <si>
    <t>MINEROS DEL NORTE DEL PERU S.A.</t>
  </si>
  <si>
    <t>VIRGEN DE LAS MERCEDES 2</t>
  </si>
  <si>
    <t>OTUZCO</t>
  </si>
  <si>
    <t>SALPO</t>
  </si>
  <si>
    <t>PRODUCTOR MINERO ARTESANAL</t>
  </si>
  <si>
    <t>C.M.H. Nº 8-A</t>
  </si>
  <si>
    <t>DEMASIA ESPERANZA 3</t>
  </si>
  <si>
    <t>MINERA TITAN DEL PERU S.R.L.</t>
  </si>
  <si>
    <t>BELEN</t>
  </si>
  <si>
    <t>CHALA</t>
  </si>
  <si>
    <t>CATON</t>
  </si>
  <si>
    <t>BERGMIN S.A.C.</t>
  </si>
  <si>
    <t>REVOLUCION 3 DE OCTUBRE Nº 2</t>
  </si>
  <si>
    <t>AMBO</t>
  </si>
  <si>
    <t>SAN RAFAEL</t>
  </si>
  <si>
    <t>MINERA YANAQUIHUA S.A.C.</t>
  </si>
  <si>
    <t>ALPACAY</t>
  </si>
  <si>
    <t>SIMON BOLIVAR</t>
  </si>
  <si>
    <t>ANTICONA</t>
  </si>
  <si>
    <t>ACUMULACION HUARON-3A</t>
  </si>
  <si>
    <t>GOLD FIELDS LA CIMA S.A.A.</t>
  </si>
  <si>
    <t>CERRO LINDO  b)</t>
  </si>
  <si>
    <t>ACUMULACION RAURA  c)</t>
  </si>
  <si>
    <t>COBRIZA 1126  d)</t>
  </si>
  <si>
    <t>ACUMULACION ISCAYCRUZ  e)</t>
  </si>
  <si>
    <t>MINAS DE COBRE CHAPI  f)</t>
  </si>
  <si>
    <t>TOQUEPALA 1  g)</t>
  </si>
  <si>
    <t>TOTAL - NOVIEMBRE</t>
  </si>
  <si>
    <t>TOTAL ACUMULADO ENERO - NOVIEMBRE</t>
  </si>
  <si>
    <t>TOTAL COMPARADO ACUMULADO - ENERO - NOVIEMBRE</t>
  </si>
  <si>
    <t>Var. % 2010/2009 - NOVIEMBRE</t>
  </si>
  <si>
    <t>Var. % 2010/2009 - ENERO - NOVIEMBRE</t>
  </si>
  <si>
    <t>COMPAÑIA MINERA SAN JUAN (PERU) S.A.</t>
  </si>
  <si>
    <t>MINA CORICANCHA</t>
  </si>
  <si>
    <t>SAN MATEO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</si>
</sst>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22" borderId="1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4" borderId="13" xfId="0" applyNumberFormat="1" applyFont="1" applyFill="1" applyBorder="1" applyAlignment="1">
      <alignment horizontal="right" vertical="center"/>
    </xf>
    <xf numFmtId="3" fontId="3" fillId="22" borderId="12" xfId="0" applyNumberFormat="1" applyFont="1" applyFill="1" applyBorder="1" applyAlignment="1">
      <alignment wrapText="1"/>
    </xf>
    <xf numFmtId="3" fontId="3" fillId="22" borderId="13" xfId="0" applyNumberFormat="1" applyFont="1" applyFill="1" applyBorder="1" applyAlignment="1">
      <alignment wrapText="1"/>
    </xf>
    <xf numFmtId="3" fontId="3" fillId="22" borderId="14" xfId="0" applyNumberFormat="1" applyFont="1" applyFill="1" applyBorder="1" applyAlignment="1">
      <alignment wrapText="1"/>
    </xf>
    <xf numFmtId="3" fontId="3" fillId="22" borderId="15" xfId="0" applyNumberFormat="1" applyFont="1" applyFill="1" applyBorder="1" applyAlignment="1">
      <alignment wrapText="1"/>
    </xf>
    <xf numFmtId="3" fontId="3" fillId="22" borderId="16" xfId="0" applyNumberFormat="1" applyFont="1" applyFill="1" applyBorder="1" applyAlignment="1">
      <alignment wrapText="1"/>
    </xf>
    <xf numFmtId="4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4" fontId="3" fillId="22" borderId="11" xfId="0" applyNumberFormat="1" applyFont="1" applyFill="1" applyBorder="1" applyAlignment="1">
      <alignment/>
    </xf>
    <xf numFmtId="0" fontId="1" fillId="22" borderId="17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8" xfId="0" applyFont="1" applyFill="1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4" fontId="3" fillId="22" borderId="13" xfId="0" applyNumberFormat="1" applyFont="1" applyFill="1" applyBorder="1" applyAlignment="1">
      <alignment/>
    </xf>
    <xf numFmtId="4" fontId="3" fillId="22" borderId="22" xfId="0" applyNumberFormat="1" applyFont="1" applyFill="1" applyBorder="1" applyAlignment="1">
      <alignment/>
    </xf>
    <xf numFmtId="4" fontId="3" fillId="22" borderId="16" xfId="0" applyNumberFormat="1" applyFont="1" applyFill="1" applyBorder="1" applyAlignment="1">
      <alignment/>
    </xf>
    <xf numFmtId="4" fontId="2" fillId="0" borderId="11" xfId="0" applyNumberFormat="1" applyFont="1" applyBorder="1" applyAlignment="1" quotePrefix="1">
      <alignment horizontal="right"/>
    </xf>
    <xf numFmtId="4" fontId="2" fillId="0" borderId="13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4" borderId="13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4" fillId="22" borderId="14" xfId="0" applyFont="1" applyFill="1" applyBorder="1" applyAlignment="1">
      <alignment horizontal="center" wrapText="1"/>
    </xf>
    <xf numFmtId="0" fontId="4" fillId="22" borderId="15" xfId="0" applyFont="1" applyFill="1" applyBorder="1" applyAlignment="1">
      <alignment horizontal="center" wrapText="1"/>
    </xf>
    <xf numFmtId="0" fontId="4" fillId="22" borderId="23" xfId="0" applyFont="1" applyFill="1" applyBorder="1" applyAlignment="1">
      <alignment horizontal="center" wrapText="1"/>
    </xf>
    <xf numFmtId="0" fontId="1" fillId="22" borderId="24" xfId="0" applyFont="1" applyFill="1" applyBorder="1" applyAlignment="1">
      <alignment horizontal="center" vertical="center" wrapText="1"/>
    </xf>
    <xf numFmtId="0" fontId="1" fillId="22" borderId="25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wrapText="1"/>
    </xf>
    <xf numFmtId="0" fontId="4" fillId="22" borderId="1" xfId="0" applyFont="1" applyFill="1" applyBorder="1" applyAlignment="1">
      <alignment horizontal="center" wrapText="1"/>
    </xf>
    <xf numFmtId="0" fontId="4" fillId="22" borderId="10" xfId="0" applyFont="1" applyFill="1" applyBorder="1" applyAlignment="1">
      <alignment horizontal="center" wrapText="1"/>
    </xf>
    <xf numFmtId="0" fontId="4" fillId="22" borderId="12" xfId="0" applyFont="1" applyFill="1" applyBorder="1" applyAlignment="1" applyProtection="1">
      <alignment horizontal="center"/>
      <protection locked="0"/>
    </xf>
    <xf numFmtId="0" fontId="4" fillId="22" borderId="1" xfId="0" applyFont="1" applyFill="1" applyBorder="1" applyAlignment="1" applyProtection="1">
      <alignment horizontal="center"/>
      <protection locked="0"/>
    </xf>
    <xf numFmtId="0" fontId="4" fillId="22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" customWidth="1"/>
    <col min="2" max="2" width="12.00390625" style="1" bestFit="1" customWidth="1"/>
    <col min="3" max="3" width="32.7109375" style="1" bestFit="1" customWidth="1"/>
    <col min="4" max="4" width="49.7109375" style="1" customWidth="1"/>
    <col min="5" max="5" width="40.28125" style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51" t="s">
        <v>200</v>
      </c>
    </row>
    <row r="2" ht="13.5" thickBot="1">
      <c r="A2" s="66"/>
    </row>
    <row r="3" spans="1:22" ht="13.5" thickBot="1">
      <c r="A3" s="53"/>
      <c r="I3" s="57">
        <v>2010</v>
      </c>
      <c r="J3" s="58"/>
      <c r="K3" s="58"/>
      <c r="L3" s="58"/>
      <c r="M3" s="58"/>
      <c r="N3" s="59"/>
      <c r="O3" s="57">
        <v>2009</v>
      </c>
      <c r="P3" s="58"/>
      <c r="Q3" s="58"/>
      <c r="R3" s="58"/>
      <c r="S3" s="58"/>
      <c r="T3" s="59"/>
      <c r="U3" s="5"/>
      <c r="V3" s="5"/>
    </row>
    <row r="4" spans="1:22" ht="73.5" customHeight="1">
      <c r="A4" s="30" t="s">
        <v>0</v>
      </c>
      <c r="B4" s="31" t="s">
        <v>1</v>
      </c>
      <c r="C4" s="31" t="s">
        <v>11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12</v>
      </c>
      <c r="J4" s="31" t="s">
        <v>7</v>
      </c>
      <c r="K4" s="31" t="s">
        <v>247</v>
      </c>
      <c r="L4" s="31" t="s">
        <v>13</v>
      </c>
      <c r="M4" s="31" t="s">
        <v>8</v>
      </c>
      <c r="N4" s="34" t="s">
        <v>248</v>
      </c>
      <c r="O4" s="30" t="s">
        <v>14</v>
      </c>
      <c r="P4" s="31" t="s">
        <v>15</v>
      </c>
      <c r="Q4" s="31" t="s">
        <v>247</v>
      </c>
      <c r="R4" s="31" t="s">
        <v>16</v>
      </c>
      <c r="S4" s="31" t="s">
        <v>17</v>
      </c>
      <c r="T4" s="34" t="s">
        <v>249</v>
      </c>
      <c r="U4" s="35" t="s">
        <v>250</v>
      </c>
      <c r="V4" s="34" t="s">
        <v>251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6"/>
    </row>
    <row r="6" spans="1:22" ht="15">
      <c r="A6" s="47" t="s">
        <v>9</v>
      </c>
      <c r="B6" s="44" t="s">
        <v>44</v>
      </c>
      <c r="C6" s="44" t="s">
        <v>175</v>
      </c>
      <c r="D6" s="44" t="s">
        <v>176</v>
      </c>
      <c r="E6" s="44" t="s">
        <v>177</v>
      </c>
      <c r="F6" s="44" t="s">
        <v>59</v>
      </c>
      <c r="G6" s="44" t="s">
        <v>178</v>
      </c>
      <c r="H6" s="48" t="s">
        <v>179</v>
      </c>
      <c r="I6" s="49">
        <v>0</v>
      </c>
      <c r="J6" s="45">
        <v>0</v>
      </c>
      <c r="K6" s="46">
        <v>0</v>
      </c>
      <c r="L6" s="45">
        <v>49.468181</v>
      </c>
      <c r="M6" s="45">
        <v>35.825546</v>
      </c>
      <c r="N6" s="50">
        <v>85.293727</v>
      </c>
      <c r="O6" s="49">
        <v>0</v>
      </c>
      <c r="P6" s="45">
        <v>0</v>
      </c>
      <c r="Q6" s="46">
        <v>0</v>
      </c>
      <c r="R6" s="45">
        <v>8.712322</v>
      </c>
      <c r="S6" s="45">
        <v>3.704098</v>
      </c>
      <c r="T6" s="50">
        <v>12.41642</v>
      </c>
      <c r="U6" s="42" t="s">
        <v>35</v>
      </c>
      <c r="V6" s="43" t="s">
        <v>35</v>
      </c>
    </row>
    <row r="7" spans="1:22" ht="15">
      <c r="A7" s="47" t="s">
        <v>9</v>
      </c>
      <c r="B7" s="44" t="s">
        <v>44</v>
      </c>
      <c r="C7" s="44" t="s">
        <v>175</v>
      </c>
      <c r="D7" s="44" t="s">
        <v>231</v>
      </c>
      <c r="E7" s="44" t="s">
        <v>232</v>
      </c>
      <c r="F7" s="44" t="s">
        <v>89</v>
      </c>
      <c r="G7" s="44" t="s">
        <v>233</v>
      </c>
      <c r="H7" s="48" t="s">
        <v>234</v>
      </c>
      <c r="I7" s="49">
        <v>0</v>
      </c>
      <c r="J7" s="45">
        <v>0</v>
      </c>
      <c r="K7" s="46">
        <v>0</v>
      </c>
      <c r="L7" s="45">
        <v>18.973969</v>
      </c>
      <c r="M7" s="45">
        <v>0</v>
      </c>
      <c r="N7" s="50">
        <v>18.973969</v>
      </c>
      <c r="O7" s="49">
        <v>0</v>
      </c>
      <c r="P7" s="45">
        <v>0</v>
      </c>
      <c r="Q7" s="46">
        <v>0</v>
      </c>
      <c r="R7" s="45">
        <v>0</v>
      </c>
      <c r="S7" s="45">
        <v>0</v>
      </c>
      <c r="T7" s="50">
        <v>0</v>
      </c>
      <c r="U7" s="42" t="s">
        <v>35</v>
      </c>
      <c r="V7" s="43" t="s">
        <v>35</v>
      </c>
    </row>
    <row r="8" spans="1:22" ht="15">
      <c r="A8" s="47" t="s">
        <v>9</v>
      </c>
      <c r="B8" s="44" t="s">
        <v>44</v>
      </c>
      <c r="C8" s="44" t="s">
        <v>205</v>
      </c>
      <c r="D8" s="44" t="s">
        <v>45</v>
      </c>
      <c r="E8" s="44" t="s">
        <v>46</v>
      </c>
      <c r="F8" s="44" t="s">
        <v>47</v>
      </c>
      <c r="G8" s="44" t="s">
        <v>48</v>
      </c>
      <c r="H8" s="48" t="s">
        <v>49</v>
      </c>
      <c r="I8" s="49">
        <v>36.715226</v>
      </c>
      <c r="J8" s="45">
        <v>25.284438</v>
      </c>
      <c r="K8" s="46">
        <v>61.999665</v>
      </c>
      <c r="L8" s="45">
        <v>252.167746</v>
      </c>
      <c r="M8" s="45">
        <v>379.041726</v>
      </c>
      <c r="N8" s="50">
        <v>631.209472</v>
      </c>
      <c r="O8" s="49">
        <v>19.17961</v>
      </c>
      <c r="P8" s="45">
        <v>34.007972</v>
      </c>
      <c r="Q8" s="46">
        <v>53.187582</v>
      </c>
      <c r="R8" s="45">
        <v>251.903813</v>
      </c>
      <c r="S8" s="45">
        <v>486.648272</v>
      </c>
      <c r="T8" s="50">
        <v>738.552085</v>
      </c>
      <c r="U8" s="27">
        <f>+((K8/Q8)-1)*100</f>
        <v>16.56793309385638</v>
      </c>
      <c r="V8" s="37">
        <f>+((N8/T8)-1)*100</f>
        <v>-14.534196731703764</v>
      </c>
    </row>
    <row r="9" spans="1:22" ht="15">
      <c r="A9" s="47" t="s">
        <v>9</v>
      </c>
      <c r="B9" s="44" t="s">
        <v>44</v>
      </c>
      <c r="C9" s="44" t="s">
        <v>205</v>
      </c>
      <c r="D9" s="44" t="s">
        <v>50</v>
      </c>
      <c r="E9" s="44" t="s">
        <v>51</v>
      </c>
      <c r="F9" s="44" t="s">
        <v>52</v>
      </c>
      <c r="G9" s="44" t="s">
        <v>51</v>
      </c>
      <c r="H9" s="48" t="s">
        <v>51</v>
      </c>
      <c r="I9" s="49">
        <v>7.739862</v>
      </c>
      <c r="J9" s="45">
        <v>0</v>
      </c>
      <c r="K9" s="46">
        <v>7.739862</v>
      </c>
      <c r="L9" s="45">
        <v>15.608741</v>
      </c>
      <c r="M9" s="45">
        <v>0</v>
      </c>
      <c r="N9" s="50">
        <v>15.608741</v>
      </c>
      <c r="O9" s="49">
        <v>0</v>
      </c>
      <c r="P9" s="45">
        <v>0</v>
      </c>
      <c r="Q9" s="46">
        <v>0</v>
      </c>
      <c r="R9" s="45">
        <v>5.946213</v>
      </c>
      <c r="S9" s="45">
        <v>0</v>
      </c>
      <c r="T9" s="50">
        <v>5.946213</v>
      </c>
      <c r="U9" s="42" t="s">
        <v>35</v>
      </c>
      <c r="V9" s="43" t="s">
        <v>35</v>
      </c>
    </row>
    <row r="10" spans="1:22" ht="15">
      <c r="A10" s="47" t="s">
        <v>9</v>
      </c>
      <c r="B10" s="44" t="s">
        <v>44</v>
      </c>
      <c r="C10" s="44" t="s">
        <v>205</v>
      </c>
      <c r="D10" s="44" t="s">
        <v>50</v>
      </c>
      <c r="E10" s="44" t="s">
        <v>53</v>
      </c>
      <c r="F10" s="44" t="s">
        <v>54</v>
      </c>
      <c r="G10" s="44" t="s">
        <v>55</v>
      </c>
      <c r="H10" s="48" t="s">
        <v>56</v>
      </c>
      <c r="I10" s="49">
        <v>0</v>
      </c>
      <c r="J10" s="45">
        <v>25.687563</v>
      </c>
      <c r="K10" s="46">
        <v>25.687563</v>
      </c>
      <c r="L10" s="45">
        <v>0</v>
      </c>
      <c r="M10" s="45">
        <v>261.630122</v>
      </c>
      <c r="N10" s="50">
        <v>261.630122</v>
      </c>
      <c r="O10" s="49">
        <v>0</v>
      </c>
      <c r="P10" s="45">
        <v>23.955096</v>
      </c>
      <c r="Q10" s="46">
        <v>23.955096</v>
      </c>
      <c r="R10" s="45">
        <v>0</v>
      </c>
      <c r="S10" s="45">
        <v>144.417245</v>
      </c>
      <c r="T10" s="50">
        <v>144.417245</v>
      </c>
      <c r="U10" s="27">
        <f>+((K10/Q10)-1)*100</f>
        <v>7.232143841126737</v>
      </c>
      <c r="V10" s="37">
        <f>+((N10/T10)-1)*100</f>
        <v>81.16265962558693</v>
      </c>
    </row>
    <row r="11" spans="1:22" ht="15">
      <c r="A11" s="47" t="s">
        <v>9</v>
      </c>
      <c r="B11" s="44" t="s">
        <v>195</v>
      </c>
      <c r="C11" s="44" t="s">
        <v>205</v>
      </c>
      <c r="D11" s="44" t="s">
        <v>50</v>
      </c>
      <c r="E11" s="44" t="s">
        <v>51</v>
      </c>
      <c r="F11" s="44" t="s">
        <v>52</v>
      </c>
      <c r="G11" s="44" t="s">
        <v>51</v>
      </c>
      <c r="H11" s="48" t="s">
        <v>51</v>
      </c>
      <c r="I11" s="49">
        <v>0</v>
      </c>
      <c r="J11" s="45">
        <v>9E-06</v>
      </c>
      <c r="K11" s="46">
        <v>9E-06</v>
      </c>
      <c r="L11" s="45">
        <v>0</v>
      </c>
      <c r="M11" s="45">
        <v>3.9E-05</v>
      </c>
      <c r="N11" s="50">
        <v>3.9E-05</v>
      </c>
      <c r="O11" s="49">
        <v>0</v>
      </c>
      <c r="P11" s="45">
        <v>0</v>
      </c>
      <c r="Q11" s="46">
        <v>0</v>
      </c>
      <c r="R11" s="45">
        <v>0</v>
      </c>
      <c r="S11" s="45">
        <v>1.531704</v>
      </c>
      <c r="T11" s="50">
        <v>1.531704</v>
      </c>
      <c r="U11" s="42" t="s">
        <v>35</v>
      </c>
      <c r="V11" s="43" t="s">
        <v>35</v>
      </c>
    </row>
    <row r="12" spans="1:22" ht="15">
      <c r="A12" s="47" t="s">
        <v>9</v>
      </c>
      <c r="B12" s="44" t="s">
        <v>44</v>
      </c>
      <c r="C12" s="44" t="s">
        <v>205</v>
      </c>
      <c r="D12" s="44" t="s">
        <v>206</v>
      </c>
      <c r="E12" s="44" t="s">
        <v>207</v>
      </c>
      <c r="F12" s="44" t="s">
        <v>22</v>
      </c>
      <c r="G12" s="44" t="s">
        <v>21</v>
      </c>
      <c r="H12" s="48" t="s">
        <v>208</v>
      </c>
      <c r="I12" s="49">
        <v>0</v>
      </c>
      <c r="J12" s="45">
        <v>0</v>
      </c>
      <c r="K12" s="46">
        <v>0</v>
      </c>
      <c r="L12" s="45">
        <v>51.459292</v>
      </c>
      <c r="M12" s="45">
        <v>65.920964</v>
      </c>
      <c r="N12" s="50">
        <v>117.380257</v>
      </c>
      <c r="O12" s="49">
        <v>0</v>
      </c>
      <c r="P12" s="45">
        <v>0</v>
      </c>
      <c r="Q12" s="46">
        <v>0</v>
      </c>
      <c r="R12" s="45">
        <v>0</v>
      </c>
      <c r="S12" s="45">
        <v>0</v>
      </c>
      <c r="T12" s="50">
        <v>0</v>
      </c>
      <c r="U12" s="42" t="s">
        <v>35</v>
      </c>
      <c r="V12" s="43" t="s">
        <v>35</v>
      </c>
    </row>
    <row r="13" spans="1:22" ht="15">
      <c r="A13" s="47" t="s">
        <v>9</v>
      </c>
      <c r="B13" s="44" t="s">
        <v>44</v>
      </c>
      <c r="C13" s="44" t="s">
        <v>205</v>
      </c>
      <c r="D13" s="44" t="s">
        <v>57</v>
      </c>
      <c r="E13" s="44" t="s">
        <v>58</v>
      </c>
      <c r="F13" s="44" t="s">
        <v>59</v>
      </c>
      <c r="G13" s="44" t="s">
        <v>60</v>
      </c>
      <c r="H13" s="48" t="s">
        <v>61</v>
      </c>
      <c r="I13" s="49">
        <v>25089.669</v>
      </c>
      <c r="J13" s="45">
        <v>944.5524</v>
      </c>
      <c r="K13" s="46">
        <v>26034.2214</v>
      </c>
      <c r="L13" s="45">
        <v>272009.402</v>
      </c>
      <c r="M13" s="45">
        <v>22328.4166</v>
      </c>
      <c r="N13" s="50">
        <v>294337.8186</v>
      </c>
      <c r="O13" s="49">
        <v>27896.1966</v>
      </c>
      <c r="P13" s="45">
        <v>2935.7321</v>
      </c>
      <c r="Q13" s="46">
        <v>30831.9287</v>
      </c>
      <c r="R13" s="45">
        <v>288639.2822</v>
      </c>
      <c r="S13" s="45">
        <v>25387.8627</v>
      </c>
      <c r="T13" s="50">
        <v>314027.1449</v>
      </c>
      <c r="U13" s="27">
        <f>+((K13/Q13)-1)*100</f>
        <v>-15.560840668394516</v>
      </c>
      <c r="V13" s="37">
        <f>+((N13/T13)-1)*100</f>
        <v>-6.269944054126264</v>
      </c>
    </row>
    <row r="14" spans="1:22" ht="15">
      <c r="A14" s="47" t="s">
        <v>9</v>
      </c>
      <c r="B14" s="44" t="s">
        <v>44</v>
      </c>
      <c r="C14" s="44" t="s">
        <v>205</v>
      </c>
      <c r="D14" s="44" t="s">
        <v>62</v>
      </c>
      <c r="E14" s="44" t="s">
        <v>238</v>
      </c>
      <c r="F14" s="44" t="s">
        <v>22</v>
      </c>
      <c r="G14" s="44" t="s">
        <v>21</v>
      </c>
      <c r="H14" s="48" t="s">
        <v>21</v>
      </c>
      <c r="I14" s="49">
        <v>38.515499</v>
      </c>
      <c r="J14" s="45">
        <v>21.096201</v>
      </c>
      <c r="K14" s="46">
        <v>59.6117</v>
      </c>
      <c r="L14" s="45">
        <v>482.693153</v>
      </c>
      <c r="M14" s="45">
        <v>251.903892</v>
      </c>
      <c r="N14" s="50">
        <v>734.597045</v>
      </c>
      <c r="O14" s="49">
        <v>55.368516</v>
      </c>
      <c r="P14" s="45">
        <v>32.279284</v>
      </c>
      <c r="Q14" s="46">
        <v>87.6478</v>
      </c>
      <c r="R14" s="45">
        <v>533.028381</v>
      </c>
      <c r="S14" s="45">
        <v>350.341861</v>
      </c>
      <c r="T14" s="50">
        <v>883.370242</v>
      </c>
      <c r="U14" s="27">
        <f>+((K14/Q14)-1)*100</f>
        <v>-31.98722614828895</v>
      </c>
      <c r="V14" s="37">
        <f>+((N14/T14)-1)*100</f>
        <v>-16.841545020032488</v>
      </c>
    </row>
    <row r="15" spans="1:22" ht="15">
      <c r="A15" s="47" t="s">
        <v>9</v>
      </c>
      <c r="B15" s="44" t="s">
        <v>44</v>
      </c>
      <c r="C15" s="44" t="s">
        <v>205</v>
      </c>
      <c r="D15" s="44" t="s">
        <v>62</v>
      </c>
      <c r="E15" s="44" t="s">
        <v>63</v>
      </c>
      <c r="F15" s="44" t="s">
        <v>22</v>
      </c>
      <c r="G15" s="44" t="s">
        <v>21</v>
      </c>
      <c r="H15" s="48" t="s">
        <v>21</v>
      </c>
      <c r="I15" s="49">
        <v>13.580371</v>
      </c>
      <c r="J15" s="45">
        <v>4.933325</v>
      </c>
      <c r="K15" s="46">
        <v>18.513696</v>
      </c>
      <c r="L15" s="45">
        <v>192.756417</v>
      </c>
      <c r="M15" s="45">
        <v>111.667806</v>
      </c>
      <c r="N15" s="50">
        <v>304.424223</v>
      </c>
      <c r="O15" s="49">
        <v>21.477612</v>
      </c>
      <c r="P15" s="45">
        <v>14.433671</v>
      </c>
      <c r="Q15" s="46">
        <v>35.911283</v>
      </c>
      <c r="R15" s="45">
        <v>338.335679</v>
      </c>
      <c r="S15" s="45">
        <v>94.068337</v>
      </c>
      <c r="T15" s="50">
        <v>432.404016</v>
      </c>
      <c r="U15" s="27">
        <f>+((K15/Q15)-1)*100</f>
        <v>-48.446019040868016</v>
      </c>
      <c r="V15" s="37">
        <f>+((N15/T15)-1)*100</f>
        <v>-29.597272056788672</v>
      </c>
    </row>
    <row r="16" spans="1:22" ht="15">
      <c r="A16" s="47" t="s">
        <v>9</v>
      </c>
      <c r="B16" s="44" t="s">
        <v>44</v>
      </c>
      <c r="C16" s="44" t="s">
        <v>205</v>
      </c>
      <c r="D16" s="44" t="s">
        <v>62</v>
      </c>
      <c r="E16" s="44" t="s">
        <v>64</v>
      </c>
      <c r="F16" s="44" t="s">
        <v>22</v>
      </c>
      <c r="G16" s="44" t="s">
        <v>21</v>
      </c>
      <c r="H16" s="48" t="s">
        <v>64</v>
      </c>
      <c r="I16" s="49">
        <v>78.469823</v>
      </c>
      <c r="J16" s="45">
        <v>16.550881</v>
      </c>
      <c r="K16" s="46">
        <v>95.020704</v>
      </c>
      <c r="L16" s="45">
        <v>831.031197</v>
      </c>
      <c r="M16" s="45">
        <v>197.416897</v>
      </c>
      <c r="N16" s="50">
        <v>1028.448094</v>
      </c>
      <c r="O16" s="49">
        <v>92.156467</v>
      </c>
      <c r="P16" s="45">
        <v>29.635784</v>
      </c>
      <c r="Q16" s="46">
        <v>121.792251</v>
      </c>
      <c r="R16" s="45">
        <v>1166.127036</v>
      </c>
      <c r="S16" s="45">
        <v>231.405607</v>
      </c>
      <c r="T16" s="50">
        <v>1397.532643</v>
      </c>
      <c r="U16" s="27">
        <f>+((K16/Q16)-1)*100</f>
        <v>-21.9813221121925</v>
      </c>
      <c r="V16" s="37">
        <f>+((N16/T16)-1)*100</f>
        <v>-26.409726516849584</v>
      </c>
    </row>
    <row r="17" spans="1:22" ht="15">
      <c r="A17" s="47" t="s">
        <v>9</v>
      </c>
      <c r="B17" s="44" t="s">
        <v>44</v>
      </c>
      <c r="C17" s="44" t="s">
        <v>205</v>
      </c>
      <c r="D17" s="44" t="s">
        <v>65</v>
      </c>
      <c r="E17" s="44" t="s">
        <v>66</v>
      </c>
      <c r="F17" s="44" t="s">
        <v>67</v>
      </c>
      <c r="G17" s="44" t="s">
        <v>67</v>
      </c>
      <c r="H17" s="48" t="s">
        <v>68</v>
      </c>
      <c r="I17" s="49">
        <v>134.306066</v>
      </c>
      <c r="J17" s="45">
        <v>115.026367</v>
      </c>
      <c r="K17" s="46">
        <v>249.332433</v>
      </c>
      <c r="L17" s="45">
        <v>1500.835107</v>
      </c>
      <c r="M17" s="45">
        <v>1129.963698</v>
      </c>
      <c r="N17" s="50">
        <v>2630.798805</v>
      </c>
      <c r="O17" s="49">
        <v>147.171072</v>
      </c>
      <c r="P17" s="45">
        <v>121.523979</v>
      </c>
      <c r="Q17" s="46">
        <v>268.695051</v>
      </c>
      <c r="R17" s="45">
        <v>1495.924332</v>
      </c>
      <c r="S17" s="45">
        <v>1132.099733</v>
      </c>
      <c r="T17" s="50">
        <v>2628.024065</v>
      </c>
      <c r="U17" s="27">
        <f>+((K17/Q17)-1)*100</f>
        <v>-7.206168453024453</v>
      </c>
      <c r="V17" s="37">
        <f>+((N17/T17)-1)*100</f>
        <v>0.10558274701337744</v>
      </c>
    </row>
    <row r="18" spans="1:22" ht="15">
      <c r="A18" s="47" t="s">
        <v>9</v>
      </c>
      <c r="B18" s="44" t="s">
        <v>44</v>
      </c>
      <c r="C18" s="44" t="s">
        <v>205</v>
      </c>
      <c r="D18" s="44" t="s">
        <v>69</v>
      </c>
      <c r="E18" s="44" t="s">
        <v>70</v>
      </c>
      <c r="F18" s="44" t="s">
        <v>22</v>
      </c>
      <c r="G18" s="44" t="s">
        <v>21</v>
      </c>
      <c r="H18" s="48" t="s">
        <v>21</v>
      </c>
      <c r="I18" s="49">
        <v>335.183154</v>
      </c>
      <c r="J18" s="45">
        <v>0</v>
      </c>
      <c r="K18" s="46">
        <v>335.183154</v>
      </c>
      <c r="L18" s="45">
        <v>3250.966629</v>
      </c>
      <c r="M18" s="45">
        <v>0</v>
      </c>
      <c r="N18" s="50">
        <v>3250.966629</v>
      </c>
      <c r="O18" s="49">
        <v>201.117147</v>
      </c>
      <c r="P18" s="45">
        <v>0</v>
      </c>
      <c r="Q18" s="46">
        <v>201.117147</v>
      </c>
      <c r="R18" s="45">
        <v>2704.247691</v>
      </c>
      <c r="S18" s="45">
        <v>0</v>
      </c>
      <c r="T18" s="50">
        <v>2704.247691</v>
      </c>
      <c r="U18" s="27">
        <f>+((K18/Q18)-1)*100</f>
        <v>66.66065474765313</v>
      </c>
      <c r="V18" s="37">
        <f>+((N18/T18)-1)*100</f>
        <v>20.217043720496974</v>
      </c>
    </row>
    <row r="19" spans="1:22" ht="15">
      <c r="A19" s="47" t="s">
        <v>9</v>
      </c>
      <c r="B19" s="44" t="s">
        <v>44</v>
      </c>
      <c r="C19" s="44" t="s">
        <v>205</v>
      </c>
      <c r="D19" s="44" t="s">
        <v>71</v>
      </c>
      <c r="E19" s="44" t="s">
        <v>72</v>
      </c>
      <c r="F19" s="44" t="s">
        <v>59</v>
      </c>
      <c r="G19" s="44" t="s">
        <v>73</v>
      </c>
      <c r="H19" s="48" t="s">
        <v>74</v>
      </c>
      <c r="I19" s="49">
        <v>26.939264</v>
      </c>
      <c r="J19" s="45">
        <v>3.038983</v>
      </c>
      <c r="K19" s="46">
        <v>29.978247</v>
      </c>
      <c r="L19" s="45">
        <v>312.665584</v>
      </c>
      <c r="M19" s="45">
        <v>42.498399</v>
      </c>
      <c r="N19" s="50">
        <v>355.163983</v>
      </c>
      <c r="O19" s="49">
        <v>15.347752</v>
      </c>
      <c r="P19" s="45">
        <v>4.426596</v>
      </c>
      <c r="Q19" s="46">
        <v>19.774348</v>
      </c>
      <c r="R19" s="45">
        <v>171.040798</v>
      </c>
      <c r="S19" s="45">
        <v>63.149884</v>
      </c>
      <c r="T19" s="50">
        <v>234.190682</v>
      </c>
      <c r="U19" s="27">
        <f>+((K19/Q19)-1)*100</f>
        <v>51.60169629865925</v>
      </c>
      <c r="V19" s="37">
        <f>+((N19/T19)-1)*100</f>
        <v>51.6558985041087</v>
      </c>
    </row>
    <row r="20" spans="1:22" ht="15">
      <c r="A20" s="47" t="s">
        <v>9</v>
      </c>
      <c r="B20" s="44" t="s">
        <v>44</v>
      </c>
      <c r="C20" s="44" t="s">
        <v>205</v>
      </c>
      <c r="D20" s="44" t="s">
        <v>71</v>
      </c>
      <c r="E20" s="44" t="s">
        <v>75</v>
      </c>
      <c r="F20" s="44" t="s">
        <v>54</v>
      </c>
      <c r="G20" s="44" t="s">
        <v>54</v>
      </c>
      <c r="H20" s="48" t="s">
        <v>76</v>
      </c>
      <c r="I20" s="49">
        <v>0</v>
      </c>
      <c r="J20" s="45">
        <v>0</v>
      </c>
      <c r="K20" s="46">
        <v>0</v>
      </c>
      <c r="L20" s="45">
        <v>303.6334</v>
      </c>
      <c r="M20" s="45">
        <v>163.69352</v>
      </c>
      <c r="N20" s="50">
        <v>467.32692</v>
      </c>
      <c r="O20" s="49">
        <v>61.52336</v>
      </c>
      <c r="P20" s="45">
        <v>32.7909</v>
      </c>
      <c r="Q20" s="46">
        <v>94.31426</v>
      </c>
      <c r="R20" s="45">
        <v>611.85846</v>
      </c>
      <c r="S20" s="45">
        <v>300.12492</v>
      </c>
      <c r="T20" s="50">
        <v>911.98338</v>
      </c>
      <c r="U20" s="42" t="s">
        <v>35</v>
      </c>
      <c r="V20" s="37">
        <f>+((N20/T20)-1)*100</f>
        <v>-48.7570793230903</v>
      </c>
    </row>
    <row r="21" spans="1:22" ht="15">
      <c r="A21" s="47" t="s">
        <v>9</v>
      </c>
      <c r="B21" s="44" t="s">
        <v>44</v>
      </c>
      <c r="C21" s="44" t="s">
        <v>205</v>
      </c>
      <c r="D21" s="44" t="s">
        <v>77</v>
      </c>
      <c r="E21" s="44" t="s">
        <v>78</v>
      </c>
      <c r="F21" s="44" t="s">
        <v>23</v>
      </c>
      <c r="G21" s="44" t="s">
        <v>79</v>
      </c>
      <c r="H21" s="48" t="s">
        <v>80</v>
      </c>
      <c r="I21" s="49">
        <v>1109.9322</v>
      </c>
      <c r="J21" s="45">
        <v>0</v>
      </c>
      <c r="K21" s="46">
        <v>1109.9322</v>
      </c>
      <c r="L21" s="45">
        <v>10836.9126</v>
      </c>
      <c r="M21" s="45">
        <v>0</v>
      </c>
      <c r="N21" s="50">
        <v>10836.9126</v>
      </c>
      <c r="O21" s="49">
        <v>1143.054</v>
      </c>
      <c r="P21" s="45">
        <v>0</v>
      </c>
      <c r="Q21" s="46">
        <v>1143.054</v>
      </c>
      <c r="R21" s="45">
        <v>15679.23406</v>
      </c>
      <c r="S21" s="45">
        <v>0</v>
      </c>
      <c r="T21" s="50">
        <v>15679.23406</v>
      </c>
      <c r="U21" s="27">
        <f>+((K21/Q21)-1)*100</f>
        <v>-2.8976583783443366</v>
      </c>
      <c r="V21" s="37">
        <f>+((N21/T21)-1)*100</f>
        <v>-30.883660780047062</v>
      </c>
    </row>
    <row r="22" spans="1:22" ht="15">
      <c r="A22" s="47" t="s">
        <v>9</v>
      </c>
      <c r="B22" s="44" t="s">
        <v>44</v>
      </c>
      <c r="C22" s="44" t="s">
        <v>205</v>
      </c>
      <c r="D22" s="44" t="s">
        <v>77</v>
      </c>
      <c r="E22" s="44" t="s">
        <v>81</v>
      </c>
      <c r="F22" s="44" t="s">
        <v>23</v>
      </c>
      <c r="G22" s="44" t="s">
        <v>79</v>
      </c>
      <c r="H22" s="48" t="s">
        <v>80</v>
      </c>
      <c r="I22" s="49">
        <v>794.9344</v>
      </c>
      <c r="J22" s="45">
        <v>0</v>
      </c>
      <c r="K22" s="46">
        <v>794.9344</v>
      </c>
      <c r="L22" s="45">
        <v>10388.2824</v>
      </c>
      <c r="M22" s="45">
        <v>0</v>
      </c>
      <c r="N22" s="50">
        <v>10388.2824</v>
      </c>
      <c r="O22" s="49">
        <v>827.798</v>
      </c>
      <c r="P22" s="45">
        <v>0</v>
      </c>
      <c r="Q22" s="46">
        <v>827.798</v>
      </c>
      <c r="R22" s="45">
        <v>6432.64075</v>
      </c>
      <c r="S22" s="45">
        <v>0</v>
      </c>
      <c r="T22" s="50">
        <v>6432.64075</v>
      </c>
      <c r="U22" s="27">
        <f>+((K22/Q22)-1)*100</f>
        <v>-3.970002343566914</v>
      </c>
      <c r="V22" s="37">
        <f>+((N22/T22)-1)*100</f>
        <v>61.49327785793106</v>
      </c>
    </row>
    <row r="23" spans="1:22" ht="15">
      <c r="A23" s="47" t="s">
        <v>9</v>
      </c>
      <c r="B23" s="44" t="s">
        <v>44</v>
      </c>
      <c r="C23" s="44" t="s">
        <v>205</v>
      </c>
      <c r="D23" s="44" t="s">
        <v>82</v>
      </c>
      <c r="E23" s="44" t="s">
        <v>241</v>
      </c>
      <c r="F23" s="44" t="s">
        <v>83</v>
      </c>
      <c r="G23" s="44" t="s">
        <v>84</v>
      </c>
      <c r="H23" s="48" t="s">
        <v>85</v>
      </c>
      <c r="I23" s="49">
        <v>1340.01322</v>
      </c>
      <c r="J23" s="45">
        <v>126.02616</v>
      </c>
      <c r="K23" s="46">
        <v>1466.03938</v>
      </c>
      <c r="L23" s="45">
        <v>15210.010671</v>
      </c>
      <c r="M23" s="45">
        <v>1723.10878</v>
      </c>
      <c r="N23" s="50">
        <v>16933.119451</v>
      </c>
      <c r="O23" s="49">
        <v>1169.5824</v>
      </c>
      <c r="P23" s="45">
        <v>171.9431</v>
      </c>
      <c r="Q23" s="46">
        <v>1341.5255</v>
      </c>
      <c r="R23" s="45">
        <v>12601.569066</v>
      </c>
      <c r="S23" s="45">
        <v>1723.472394</v>
      </c>
      <c r="T23" s="50">
        <v>14325.04146</v>
      </c>
      <c r="U23" s="27">
        <f>+((K23/Q23)-1)*100</f>
        <v>9.281514216464771</v>
      </c>
      <c r="V23" s="37">
        <f>+((N23/T23)-1)*100</f>
        <v>18.206425428384044</v>
      </c>
    </row>
    <row r="24" spans="1:22" ht="15">
      <c r="A24" s="47" t="s">
        <v>9</v>
      </c>
      <c r="B24" s="44" t="s">
        <v>44</v>
      </c>
      <c r="C24" s="44" t="s">
        <v>205</v>
      </c>
      <c r="D24" s="44" t="s">
        <v>82</v>
      </c>
      <c r="E24" s="44" t="s">
        <v>86</v>
      </c>
      <c r="F24" s="44" t="s">
        <v>67</v>
      </c>
      <c r="G24" s="44" t="s">
        <v>67</v>
      </c>
      <c r="H24" s="48" t="s">
        <v>87</v>
      </c>
      <c r="I24" s="49">
        <v>226.7086</v>
      </c>
      <c r="J24" s="45">
        <v>76.5076</v>
      </c>
      <c r="K24" s="46">
        <v>303.2162</v>
      </c>
      <c r="L24" s="45">
        <v>2428.897622</v>
      </c>
      <c r="M24" s="45">
        <v>1010.583839</v>
      </c>
      <c r="N24" s="50">
        <v>3439.481461</v>
      </c>
      <c r="O24" s="49">
        <v>201.794</v>
      </c>
      <c r="P24" s="45">
        <v>99.4196</v>
      </c>
      <c r="Q24" s="46">
        <v>301.2136</v>
      </c>
      <c r="R24" s="45">
        <v>1825.129658</v>
      </c>
      <c r="S24" s="45">
        <v>1094.545437</v>
      </c>
      <c r="T24" s="50">
        <v>2919.675095</v>
      </c>
      <c r="U24" s="27">
        <f>+((K24/Q24)-1)*100</f>
        <v>0.6648438184730043</v>
      </c>
      <c r="V24" s="37">
        <f>+((N24/T24)-1)*100</f>
        <v>17.80356885908909</v>
      </c>
    </row>
    <row r="25" spans="1:22" ht="15">
      <c r="A25" s="47" t="s">
        <v>9</v>
      </c>
      <c r="B25" s="44" t="s">
        <v>44</v>
      </c>
      <c r="C25" s="44" t="s">
        <v>205</v>
      </c>
      <c r="D25" s="44" t="s">
        <v>88</v>
      </c>
      <c r="E25" s="44" t="s">
        <v>242</v>
      </c>
      <c r="F25" s="44" t="s">
        <v>89</v>
      </c>
      <c r="G25" s="44" t="s">
        <v>90</v>
      </c>
      <c r="H25" s="48" t="s">
        <v>91</v>
      </c>
      <c r="I25" s="49">
        <v>277.4475</v>
      </c>
      <c r="J25" s="45">
        <v>84.88071</v>
      </c>
      <c r="K25" s="46">
        <v>362.32821</v>
      </c>
      <c r="L25" s="45">
        <v>2377.54427</v>
      </c>
      <c r="M25" s="45">
        <v>896.01035</v>
      </c>
      <c r="N25" s="50">
        <v>3273.55462</v>
      </c>
      <c r="O25" s="49">
        <v>159.0602</v>
      </c>
      <c r="P25" s="45">
        <v>73.37924</v>
      </c>
      <c r="Q25" s="46">
        <v>232.43944</v>
      </c>
      <c r="R25" s="45">
        <v>1979.5037</v>
      </c>
      <c r="S25" s="45">
        <v>733.4785</v>
      </c>
      <c r="T25" s="50">
        <v>2712.9822</v>
      </c>
      <c r="U25" s="27">
        <f>+((K25/Q25)-1)*100</f>
        <v>55.8806930527797</v>
      </c>
      <c r="V25" s="37">
        <f>+((N25/T25)-1)*100</f>
        <v>20.662591151537967</v>
      </c>
    </row>
    <row r="26" spans="1:22" ht="15">
      <c r="A26" s="47" t="s">
        <v>9</v>
      </c>
      <c r="B26" s="44" t="s">
        <v>44</v>
      </c>
      <c r="C26" s="44" t="s">
        <v>205</v>
      </c>
      <c r="D26" s="44" t="s">
        <v>252</v>
      </c>
      <c r="E26" s="44" t="s">
        <v>253</v>
      </c>
      <c r="F26" s="44" t="s">
        <v>23</v>
      </c>
      <c r="G26" s="44" t="s">
        <v>92</v>
      </c>
      <c r="H26" s="48" t="s">
        <v>254</v>
      </c>
      <c r="I26" s="49">
        <v>0</v>
      </c>
      <c r="J26" s="45">
        <v>59.11359</v>
      </c>
      <c r="K26" s="46">
        <v>59.11359</v>
      </c>
      <c r="L26" s="45">
        <v>0</v>
      </c>
      <c r="M26" s="45">
        <v>59.11359</v>
      </c>
      <c r="N26" s="50">
        <v>59.11359</v>
      </c>
      <c r="O26" s="49">
        <v>0</v>
      </c>
      <c r="P26" s="45">
        <v>0</v>
      </c>
      <c r="Q26" s="46">
        <v>0</v>
      </c>
      <c r="R26" s="45">
        <v>0</v>
      </c>
      <c r="S26" s="45">
        <v>0</v>
      </c>
      <c r="T26" s="50">
        <v>0</v>
      </c>
      <c r="U26" s="42" t="s">
        <v>35</v>
      </c>
      <c r="V26" s="43" t="s">
        <v>35</v>
      </c>
    </row>
    <row r="27" spans="1:22" ht="15">
      <c r="A27" s="47" t="s">
        <v>9</v>
      </c>
      <c r="B27" s="44" t="s">
        <v>44</v>
      </c>
      <c r="C27" s="44" t="s">
        <v>205</v>
      </c>
      <c r="D27" s="44" t="s">
        <v>95</v>
      </c>
      <c r="E27" s="44" t="s">
        <v>96</v>
      </c>
      <c r="F27" s="44" t="s">
        <v>23</v>
      </c>
      <c r="G27" s="44" t="s">
        <v>97</v>
      </c>
      <c r="H27" s="48" t="s">
        <v>98</v>
      </c>
      <c r="I27" s="49">
        <v>14.160234</v>
      </c>
      <c r="J27" s="45">
        <v>22.38914</v>
      </c>
      <c r="K27" s="46">
        <v>36.549374</v>
      </c>
      <c r="L27" s="45">
        <v>413.362225</v>
      </c>
      <c r="M27" s="45">
        <v>238.943264</v>
      </c>
      <c r="N27" s="50">
        <v>652.305489</v>
      </c>
      <c r="O27" s="49">
        <v>53.114112</v>
      </c>
      <c r="P27" s="45">
        <v>30.642976</v>
      </c>
      <c r="Q27" s="46">
        <v>83.757088</v>
      </c>
      <c r="R27" s="45">
        <v>685.118673</v>
      </c>
      <c r="S27" s="45">
        <v>251.429156</v>
      </c>
      <c r="T27" s="50">
        <v>936.547829</v>
      </c>
      <c r="U27" s="27">
        <f>+((K27/Q27)-1)*100</f>
        <v>-56.362649570625</v>
      </c>
      <c r="V27" s="37">
        <f>+((N27/T27)-1)*100</f>
        <v>-30.35000789052067</v>
      </c>
    </row>
    <row r="28" spans="1:22" ht="15">
      <c r="A28" s="47" t="s">
        <v>9</v>
      </c>
      <c r="B28" s="44" t="s">
        <v>44</v>
      </c>
      <c r="C28" s="44" t="s">
        <v>205</v>
      </c>
      <c r="D28" s="44" t="s">
        <v>99</v>
      </c>
      <c r="E28" s="44" t="s">
        <v>100</v>
      </c>
      <c r="F28" s="44" t="s">
        <v>59</v>
      </c>
      <c r="G28" s="44" t="s">
        <v>101</v>
      </c>
      <c r="H28" s="48" t="s">
        <v>102</v>
      </c>
      <c r="I28" s="49">
        <v>12.6732</v>
      </c>
      <c r="J28" s="45">
        <v>39.7854</v>
      </c>
      <c r="K28" s="46">
        <v>52.4586</v>
      </c>
      <c r="L28" s="45">
        <v>147.8431</v>
      </c>
      <c r="M28" s="45">
        <v>433.674</v>
      </c>
      <c r="N28" s="50">
        <v>581.5171</v>
      </c>
      <c r="O28" s="49">
        <v>0</v>
      </c>
      <c r="P28" s="45">
        <v>15.2515</v>
      </c>
      <c r="Q28" s="46">
        <v>15.2515</v>
      </c>
      <c r="R28" s="45">
        <v>0</v>
      </c>
      <c r="S28" s="45">
        <v>52.1485</v>
      </c>
      <c r="T28" s="50">
        <v>52.1485</v>
      </c>
      <c r="U28" s="42" t="s">
        <v>35</v>
      </c>
      <c r="V28" s="43" t="s">
        <v>35</v>
      </c>
    </row>
    <row r="29" spans="1:22" ht="15">
      <c r="A29" s="47" t="s">
        <v>9</v>
      </c>
      <c r="B29" s="44" t="s">
        <v>44</v>
      </c>
      <c r="C29" s="44" t="s">
        <v>205</v>
      </c>
      <c r="D29" s="44" t="s">
        <v>99</v>
      </c>
      <c r="E29" s="44" t="s">
        <v>103</v>
      </c>
      <c r="F29" s="44" t="s">
        <v>59</v>
      </c>
      <c r="G29" s="44" t="s">
        <v>101</v>
      </c>
      <c r="H29" s="48" t="s">
        <v>104</v>
      </c>
      <c r="I29" s="49">
        <v>12.0288</v>
      </c>
      <c r="J29" s="45">
        <v>10.5127</v>
      </c>
      <c r="K29" s="46">
        <v>22.5415</v>
      </c>
      <c r="L29" s="45">
        <v>77.9271</v>
      </c>
      <c r="M29" s="45">
        <v>73.4429</v>
      </c>
      <c r="N29" s="50">
        <v>151.37</v>
      </c>
      <c r="O29" s="49">
        <v>0</v>
      </c>
      <c r="P29" s="45">
        <v>12.7621</v>
      </c>
      <c r="Q29" s="46">
        <v>12.7621</v>
      </c>
      <c r="R29" s="45">
        <v>171.675</v>
      </c>
      <c r="S29" s="45">
        <v>235.7118</v>
      </c>
      <c r="T29" s="50">
        <v>407.3868</v>
      </c>
      <c r="U29" s="27">
        <f>+((K29/Q29)-1)*100</f>
        <v>76.62845456468763</v>
      </c>
      <c r="V29" s="37">
        <f>+((N29/T29)-1)*100</f>
        <v>-62.84366601961575</v>
      </c>
    </row>
    <row r="30" spans="1:22" ht="15">
      <c r="A30" s="47" t="s">
        <v>9</v>
      </c>
      <c r="B30" s="44" t="s">
        <v>44</v>
      </c>
      <c r="C30" s="44" t="s">
        <v>205</v>
      </c>
      <c r="D30" s="44" t="s">
        <v>99</v>
      </c>
      <c r="E30" s="44" t="s">
        <v>105</v>
      </c>
      <c r="F30" s="44" t="s">
        <v>59</v>
      </c>
      <c r="G30" s="44" t="s">
        <v>101</v>
      </c>
      <c r="H30" s="48" t="s">
        <v>104</v>
      </c>
      <c r="I30" s="49">
        <v>87.4236</v>
      </c>
      <c r="J30" s="45">
        <v>77.0415</v>
      </c>
      <c r="K30" s="46">
        <v>164.4651</v>
      </c>
      <c r="L30" s="45">
        <v>1081.9392</v>
      </c>
      <c r="M30" s="45">
        <v>1092.7577</v>
      </c>
      <c r="N30" s="50">
        <v>2174.6969</v>
      </c>
      <c r="O30" s="49">
        <v>0</v>
      </c>
      <c r="P30" s="45">
        <v>50.9544</v>
      </c>
      <c r="Q30" s="46">
        <v>50.9544</v>
      </c>
      <c r="R30" s="45">
        <v>593.7179</v>
      </c>
      <c r="S30" s="45">
        <v>1158.4635</v>
      </c>
      <c r="T30" s="50">
        <v>1752.1814</v>
      </c>
      <c r="U30" s="42" t="s">
        <v>35</v>
      </c>
      <c r="V30" s="37">
        <f>+((N30/T30)-1)*100</f>
        <v>24.11368480455276</v>
      </c>
    </row>
    <row r="31" spans="1:22" ht="15">
      <c r="A31" s="47" t="s">
        <v>9</v>
      </c>
      <c r="B31" s="44" t="s">
        <v>44</v>
      </c>
      <c r="C31" s="44" t="s">
        <v>205</v>
      </c>
      <c r="D31" s="44" t="s">
        <v>209</v>
      </c>
      <c r="E31" s="44" t="s">
        <v>210</v>
      </c>
      <c r="F31" s="44" t="s">
        <v>133</v>
      </c>
      <c r="G31" s="44" t="s">
        <v>211</v>
      </c>
      <c r="H31" s="48" t="s">
        <v>212</v>
      </c>
      <c r="I31" s="49">
        <v>0</v>
      </c>
      <c r="J31" s="45">
        <v>0</v>
      </c>
      <c r="K31" s="46">
        <v>0</v>
      </c>
      <c r="L31" s="45">
        <v>21.0528</v>
      </c>
      <c r="M31" s="45">
        <v>0</v>
      </c>
      <c r="N31" s="50">
        <v>21.0528</v>
      </c>
      <c r="O31" s="49">
        <v>0</v>
      </c>
      <c r="P31" s="45">
        <v>0</v>
      </c>
      <c r="Q31" s="46">
        <v>0</v>
      </c>
      <c r="R31" s="45">
        <v>0</v>
      </c>
      <c r="S31" s="45">
        <v>0</v>
      </c>
      <c r="T31" s="50">
        <v>0</v>
      </c>
      <c r="U31" s="42" t="s">
        <v>35</v>
      </c>
      <c r="V31" s="43" t="s">
        <v>35</v>
      </c>
    </row>
    <row r="32" spans="1:22" ht="15">
      <c r="A32" s="47" t="s">
        <v>9</v>
      </c>
      <c r="B32" s="44" t="s">
        <v>44</v>
      </c>
      <c r="C32" s="44" t="s">
        <v>205</v>
      </c>
      <c r="D32" s="44" t="s">
        <v>24</v>
      </c>
      <c r="E32" s="44" t="s">
        <v>243</v>
      </c>
      <c r="F32" s="44" t="s">
        <v>54</v>
      </c>
      <c r="G32" s="44" t="s">
        <v>106</v>
      </c>
      <c r="H32" s="48" t="s">
        <v>107</v>
      </c>
      <c r="I32" s="49">
        <v>1592.466875</v>
      </c>
      <c r="J32" s="45">
        <v>0</v>
      </c>
      <c r="K32" s="46">
        <v>1592.466875</v>
      </c>
      <c r="L32" s="45">
        <v>18081.23733</v>
      </c>
      <c r="M32" s="45">
        <v>0</v>
      </c>
      <c r="N32" s="50">
        <v>18081.23733</v>
      </c>
      <c r="O32" s="49">
        <v>1536.0756</v>
      </c>
      <c r="P32" s="45">
        <v>0</v>
      </c>
      <c r="Q32" s="46">
        <v>1536.0756</v>
      </c>
      <c r="R32" s="45">
        <v>17090.262611</v>
      </c>
      <c r="S32" s="45">
        <v>0</v>
      </c>
      <c r="T32" s="50">
        <v>17090.262611</v>
      </c>
      <c r="U32" s="27">
        <f>+((K32/Q32)-1)*100</f>
        <v>3.6711262778993614</v>
      </c>
      <c r="V32" s="37">
        <f>+((N32/T32)-1)*100</f>
        <v>5.798475667437497</v>
      </c>
    </row>
    <row r="33" spans="1:22" ht="15">
      <c r="A33" s="47" t="s">
        <v>9</v>
      </c>
      <c r="B33" s="44" t="s">
        <v>44</v>
      </c>
      <c r="C33" s="44" t="s">
        <v>205</v>
      </c>
      <c r="D33" s="44" t="s">
        <v>108</v>
      </c>
      <c r="E33" s="44" t="s">
        <v>239</v>
      </c>
      <c r="F33" s="44" t="s">
        <v>67</v>
      </c>
      <c r="G33" s="44" t="s">
        <v>67</v>
      </c>
      <c r="H33" s="48" t="s">
        <v>110</v>
      </c>
      <c r="I33" s="49">
        <v>23.982499</v>
      </c>
      <c r="J33" s="45">
        <v>26.571578</v>
      </c>
      <c r="K33" s="46">
        <v>50.554077</v>
      </c>
      <c r="L33" s="45">
        <v>99.645517</v>
      </c>
      <c r="M33" s="45">
        <v>106.563093</v>
      </c>
      <c r="N33" s="50">
        <v>206.20861</v>
      </c>
      <c r="O33" s="49">
        <v>0</v>
      </c>
      <c r="P33" s="45">
        <v>0</v>
      </c>
      <c r="Q33" s="46">
        <v>0</v>
      </c>
      <c r="R33" s="45">
        <v>0</v>
      </c>
      <c r="S33" s="45">
        <v>0</v>
      </c>
      <c r="T33" s="50">
        <v>0</v>
      </c>
      <c r="U33" s="42" t="s">
        <v>35</v>
      </c>
      <c r="V33" s="43" t="s">
        <v>35</v>
      </c>
    </row>
    <row r="34" spans="1:22" ht="15">
      <c r="A34" s="47" t="s">
        <v>9</v>
      </c>
      <c r="B34" s="44" t="s">
        <v>44</v>
      </c>
      <c r="C34" s="44" t="s">
        <v>205</v>
      </c>
      <c r="D34" s="44" t="s">
        <v>108</v>
      </c>
      <c r="E34" s="44" t="s">
        <v>109</v>
      </c>
      <c r="F34" s="44" t="s">
        <v>67</v>
      </c>
      <c r="G34" s="44" t="s">
        <v>67</v>
      </c>
      <c r="H34" s="48" t="s">
        <v>110</v>
      </c>
      <c r="I34" s="49">
        <v>5.728272</v>
      </c>
      <c r="J34" s="45">
        <v>6.645739</v>
      </c>
      <c r="K34" s="46">
        <v>12.374011</v>
      </c>
      <c r="L34" s="45">
        <v>67.869705</v>
      </c>
      <c r="M34" s="45">
        <v>74.29413</v>
      </c>
      <c r="N34" s="50">
        <v>142.163835</v>
      </c>
      <c r="O34" s="49">
        <v>8.733219</v>
      </c>
      <c r="P34" s="45">
        <v>10.68614</v>
      </c>
      <c r="Q34" s="46">
        <v>19.419359</v>
      </c>
      <c r="R34" s="45">
        <v>74.771524</v>
      </c>
      <c r="S34" s="45">
        <v>77.032382</v>
      </c>
      <c r="T34" s="50">
        <v>151.803905</v>
      </c>
      <c r="U34" s="27">
        <f>+((K34/Q34)-1)*100</f>
        <v>-36.280023454945145</v>
      </c>
      <c r="V34" s="37">
        <f>+((N34/T34)-1)*100</f>
        <v>-6.350343886081178</v>
      </c>
    </row>
    <row r="35" spans="1:22" ht="15">
      <c r="A35" s="47" t="s">
        <v>9</v>
      </c>
      <c r="B35" s="44" t="s">
        <v>44</v>
      </c>
      <c r="C35" s="44" t="s">
        <v>205</v>
      </c>
      <c r="D35" s="44" t="s">
        <v>108</v>
      </c>
      <c r="E35" s="44" t="s">
        <v>111</v>
      </c>
      <c r="F35" s="44" t="s">
        <v>67</v>
      </c>
      <c r="G35" s="44" t="s">
        <v>67</v>
      </c>
      <c r="H35" s="48" t="s">
        <v>110</v>
      </c>
      <c r="I35" s="49">
        <v>36.4818</v>
      </c>
      <c r="J35" s="45">
        <v>18.921527</v>
      </c>
      <c r="K35" s="46">
        <v>55.403327</v>
      </c>
      <c r="L35" s="45">
        <v>482.752465</v>
      </c>
      <c r="M35" s="45">
        <v>600.235719</v>
      </c>
      <c r="N35" s="50">
        <v>1082.988184</v>
      </c>
      <c r="O35" s="49">
        <v>50.208116</v>
      </c>
      <c r="P35" s="45">
        <v>53.599312</v>
      </c>
      <c r="Q35" s="46">
        <v>103.807429</v>
      </c>
      <c r="R35" s="45">
        <v>637.722176</v>
      </c>
      <c r="S35" s="45">
        <v>755.386302</v>
      </c>
      <c r="T35" s="50">
        <v>1393.108478</v>
      </c>
      <c r="U35" s="27">
        <f>+((K35/Q35)-1)*100</f>
        <v>-46.628745617040565</v>
      </c>
      <c r="V35" s="37">
        <f>+((N35/T35)-1)*100</f>
        <v>-22.26102984063528</v>
      </c>
    </row>
    <row r="36" spans="1:22" ht="15">
      <c r="A36" s="47" t="s">
        <v>9</v>
      </c>
      <c r="B36" s="44" t="s">
        <v>44</v>
      </c>
      <c r="C36" s="44" t="s">
        <v>205</v>
      </c>
      <c r="D36" s="44" t="s">
        <v>108</v>
      </c>
      <c r="E36" s="44" t="s">
        <v>112</v>
      </c>
      <c r="F36" s="44" t="s">
        <v>67</v>
      </c>
      <c r="G36" s="44" t="s">
        <v>67</v>
      </c>
      <c r="H36" s="48" t="s">
        <v>110</v>
      </c>
      <c r="I36" s="49">
        <v>9.177</v>
      </c>
      <c r="J36" s="45">
        <v>19.805978</v>
      </c>
      <c r="K36" s="46">
        <v>28.982978</v>
      </c>
      <c r="L36" s="45">
        <v>152.176659</v>
      </c>
      <c r="M36" s="45">
        <v>267.407019</v>
      </c>
      <c r="N36" s="50">
        <v>419.583678</v>
      </c>
      <c r="O36" s="49">
        <v>19.2521</v>
      </c>
      <c r="P36" s="45">
        <v>21.003003</v>
      </c>
      <c r="Q36" s="46">
        <v>40.255103</v>
      </c>
      <c r="R36" s="45">
        <v>108.332555</v>
      </c>
      <c r="S36" s="45">
        <v>122.460516</v>
      </c>
      <c r="T36" s="50">
        <v>230.793071</v>
      </c>
      <c r="U36" s="27">
        <f>+((K36/Q36)-1)*100</f>
        <v>-28.001729370807972</v>
      </c>
      <c r="V36" s="37">
        <f>+((N36/T36)-1)*100</f>
        <v>81.8008123822747</v>
      </c>
    </row>
    <row r="37" spans="1:23" s="6" customFormat="1" ht="15">
      <c r="A37" s="47" t="s">
        <v>9</v>
      </c>
      <c r="B37" s="44" t="s">
        <v>44</v>
      </c>
      <c r="C37" s="44" t="s">
        <v>205</v>
      </c>
      <c r="D37" s="44" t="s">
        <v>108</v>
      </c>
      <c r="E37" s="44" t="s">
        <v>225</v>
      </c>
      <c r="F37" s="44" t="s">
        <v>67</v>
      </c>
      <c r="G37" s="44" t="s">
        <v>67</v>
      </c>
      <c r="H37" s="48" t="s">
        <v>110</v>
      </c>
      <c r="I37" s="49">
        <v>0.19905</v>
      </c>
      <c r="J37" s="45">
        <v>0.124245</v>
      </c>
      <c r="K37" s="46">
        <v>0.323295</v>
      </c>
      <c r="L37" s="45">
        <v>1.65605</v>
      </c>
      <c r="M37" s="45">
        <v>1.604982</v>
      </c>
      <c r="N37" s="50">
        <v>3.261032</v>
      </c>
      <c r="O37" s="49">
        <v>0</v>
      </c>
      <c r="P37" s="45">
        <v>0</v>
      </c>
      <c r="Q37" s="46">
        <v>0</v>
      </c>
      <c r="R37" s="45">
        <v>2.922</v>
      </c>
      <c r="S37" s="45">
        <v>4.034915</v>
      </c>
      <c r="T37" s="50">
        <v>6.956915</v>
      </c>
      <c r="U37" s="42" t="s">
        <v>35</v>
      </c>
      <c r="V37" s="37">
        <f>+((N37/T37)-1)*100</f>
        <v>-53.12531488454293</v>
      </c>
      <c r="W37" s="1"/>
    </row>
    <row r="38" spans="1:22" ht="15">
      <c r="A38" s="47" t="s">
        <v>9</v>
      </c>
      <c r="B38" s="44" t="s">
        <v>44</v>
      </c>
      <c r="C38" s="44" t="s">
        <v>205</v>
      </c>
      <c r="D38" s="44" t="s">
        <v>108</v>
      </c>
      <c r="E38" s="44" t="s">
        <v>226</v>
      </c>
      <c r="F38" s="44" t="s">
        <v>67</v>
      </c>
      <c r="G38" s="44" t="s">
        <v>67</v>
      </c>
      <c r="H38" s="48" t="s">
        <v>110</v>
      </c>
      <c r="I38" s="49">
        <v>0</v>
      </c>
      <c r="J38" s="45">
        <v>0</v>
      </c>
      <c r="K38" s="46">
        <v>0</v>
      </c>
      <c r="L38" s="45">
        <v>0</v>
      </c>
      <c r="M38" s="45">
        <v>0</v>
      </c>
      <c r="N38" s="50">
        <v>0</v>
      </c>
      <c r="O38" s="49">
        <v>0</v>
      </c>
      <c r="P38" s="45">
        <v>0</v>
      </c>
      <c r="Q38" s="46">
        <v>0</v>
      </c>
      <c r="R38" s="45">
        <v>0.16</v>
      </c>
      <c r="S38" s="45">
        <v>0.0822</v>
      </c>
      <c r="T38" s="50">
        <v>0.2422</v>
      </c>
      <c r="U38" s="42" t="s">
        <v>35</v>
      </c>
      <c r="V38" s="43" t="s">
        <v>35</v>
      </c>
    </row>
    <row r="39" spans="1:22" ht="15">
      <c r="A39" s="47" t="s">
        <v>9</v>
      </c>
      <c r="B39" s="44" t="s">
        <v>44</v>
      </c>
      <c r="C39" s="44" t="s">
        <v>205</v>
      </c>
      <c r="D39" s="44" t="s">
        <v>108</v>
      </c>
      <c r="E39" s="44" t="s">
        <v>113</v>
      </c>
      <c r="F39" s="44" t="s">
        <v>67</v>
      </c>
      <c r="G39" s="44" t="s">
        <v>67</v>
      </c>
      <c r="H39" s="48" t="s">
        <v>110</v>
      </c>
      <c r="I39" s="49">
        <v>0</v>
      </c>
      <c r="J39" s="45">
        <v>0</v>
      </c>
      <c r="K39" s="46">
        <v>0</v>
      </c>
      <c r="L39" s="45">
        <v>31.653793</v>
      </c>
      <c r="M39" s="45">
        <v>71.841079</v>
      </c>
      <c r="N39" s="50">
        <v>103.494872</v>
      </c>
      <c r="O39" s="49">
        <v>9.8468</v>
      </c>
      <c r="P39" s="45">
        <v>10.894939</v>
      </c>
      <c r="Q39" s="46">
        <v>20.741739</v>
      </c>
      <c r="R39" s="45">
        <v>82.35038</v>
      </c>
      <c r="S39" s="45">
        <v>78.684908</v>
      </c>
      <c r="T39" s="50">
        <v>161.035288</v>
      </c>
      <c r="U39" s="42" t="s">
        <v>35</v>
      </c>
      <c r="V39" s="37">
        <f>+((N39/T39)-1)*100</f>
        <v>-35.73155717273596</v>
      </c>
    </row>
    <row r="40" spans="1:22" ht="15">
      <c r="A40" s="47" t="s">
        <v>9</v>
      </c>
      <c r="B40" s="44" t="s">
        <v>44</v>
      </c>
      <c r="C40" s="44" t="s">
        <v>205</v>
      </c>
      <c r="D40" s="44" t="s">
        <v>108</v>
      </c>
      <c r="E40" s="44" t="s">
        <v>217</v>
      </c>
      <c r="F40" s="44" t="s">
        <v>67</v>
      </c>
      <c r="G40" s="44" t="s">
        <v>67</v>
      </c>
      <c r="H40" s="48" t="s">
        <v>110</v>
      </c>
      <c r="I40" s="49">
        <v>18.38988</v>
      </c>
      <c r="J40" s="45">
        <v>17.260511</v>
      </c>
      <c r="K40" s="46">
        <v>35.650391</v>
      </c>
      <c r="L40" s="45">
        <v>66.998046</v>
      </c>
      <c r="M40" s="45">
        <v>67.727766</v>
      </c>
      <c r="N40" s="50">
        <v>134.725812</v>
      </c>
      <c r="O40" s="49">
        <v>1.01514</v>
      </c>
      <c r="P40" s="45">
        <v>0.462191</v>
      </c>
      <c r="Q40" s="46">
        <v>1.477331</v>
      </c>
      <c r="R40" s="45">
        <v>19.26863</v>
      </c>
      <c r="S40" s="45">
        <v>6.671315</v>
      </c>
      <c r="T40" s="50">
        <v>25.939945</v>
      </c>
      <c r="U40" s="42" t="s">
        <v>35</v>
      </c>
      <c r="V40" s="43" t="s">
        <v>35</v>
      </c>
    </row>
    <row r="41" spans="1:22" ht="15">
      <c r="A41" s="47" t="s">
        <v>9</v>
      </c>
      <c r="B41" s="44" t="s">
        <v>195</v>
      </c>
      <c r="C41" s="44" t="s">
        <v>205</v>
      </c>
      <c r="D41" s="44" t="s">
        <v>108</v>
      </c>
      <c r="E41" s="44" t="s">
        <v>225</v>
      </c>
      <c r="F41" s="44" t="s">
        <v>67</v>
      </c>
      <c r="G41" s="44" t="s">
        <v>67</v>
      </c>
      <c r="H41" s="48" t="s">
        <v>110</v>
      </c>
      <c r="I41" s="49">
        <v>0</v>
      </c>
      <c r="J41" s="45">
        <v>0</v>
      </c>
      <c r="K41" s="46">
        <v>0</v>
      </c>
      <c r="L41" s="45">
        <v>0.0096</v>
      </c>
      <c r="M41" s="45">
        <v>0</v>
      </c>
      <c r="N41" s="50">
        <v>0.0096</v>
      </c>
      <c r="O41" s="49">
        <v>0</v>
      </c>
      <c r="P41" s="45">
        <v>0</v>
      </c>
      <c r="Q41" s="46">
        <v>0</v>
      </c>
      <c r="R41" s="45">
        <v>0</v>
      </c>
      <c r="S41" s="45">
        <v>0</v>
      </c>
      <c r="T41" s="50">
        <v>0</v>
      </c>
      <c r="U41" s="42" t="s">
        <v>35</v>
      </c>
      <c r="V41" s="43" t="s">
        <v>35</v>
      </c>
    </row>
    <row r="42" spans="1:22" ht="15">
      <c r="A42" s="47" t="s">
        <v>9</v>
      </c>
      <c r="B42" s="44" t="s">
        <v>44</v>
      </c>
      <c r="C42" s="44" t="s">
        <v>205</v>
      </c>
      <c r="D42" s="44" t="s">
        <v>114</v>
      </c>
      <c r="E42" s="44" t="s">
        <v>244</v>
      </c>
      <c r="F42" s="44" t="s">
        <v>23</v>
      </c>
      <c r="G42" s="44" t="s">
        <v>115</v>
      </c>
      <c r="H42" s="48" t="s">
        <v>115</v>
      </c>
      <c r="I42" s="49">
        <v>0</v>
      </c>
      <c r="J42" s="45">
        <v>139.0592</v>
      </c>
      <c r="K42" s="46">
        <v>139.0592</v>
      </c>
      <c r="L42" s="45">
        <v>0</v>
      </c>
      <c r="M42" s="45">
        <v>1089.640629</v>
      </c>
      <c r="N42" s="50">
        <v>1089.640629</v>
      </c>
      <c r="O42" s="49">
        <v>0</v>
      </c>
      <c r="P42" s="45">
        <v>0</v>
      </c>
      <c r="Q42" s="46">
        <v>0</v>
      </c>
      <c r="R42" s="45">
        <v>0</v>
      </c>
      <c r="S42" s="45">
        <v>486.26615</v>
      </c>
      <c r="T42" s="50">
        <v>486.26615</v>
      </c>
      <c r="U42" s="42" t="s">
        <v>35</v>
      </c>
      <c r="V42" s="43" t="s">
        <v>35</v>
      </c>
    </row>
    <row r="43" spans="1:22" ht="15">
      <c r="A43" s="47" t="s">
        <v>9</v>
      </c>
      <c r="B43" s="44" t="s">
        <v>44</v>
      </c>
      <c r="C43" s="44" t="s">
        <v>205</v>
      </c>
      <c r="D43" s="44" t="s">
        <v>114</v>
      </c>
      <c r="E43" s="44" t="s">
        <v>116</v>
      </c>
      <c r="F43" s="44" t="s">
        <v>23</v>
      </c>
      <c r="G43" s="44" t="s">
        <v>92</v>
      </c>
      <c r="H43" s="48" t="s">
        <v>117</v>
      </c>
      <c r="I43" s="49">
        <v>0</v>
      </c>
      <c r="J43" s="45">
        <v>211.3492</v>
      </c>
      <c r="K43" s="46">
        <v>211.3492</v>
      </c>
      <c r="L43" s="45">
        <v>0</v>
      </c>
      <c r="M43" s="45">
        <v>2267.2598</v>
      </c>
      <c r="N43" s="50">
        <v>2267.2598</v>
      </c>
      <c r="O43" s="49">
        <v>0</v>
      </c>
      <c r="P43" s="45">
        <v>217.9115</v>
      </c>
      <c r="Q43" s="46">
        <v>217.9115</v>
      </c>
      <c r="R43" s="45">
        <v>0</v>
      </c>
      <c r="S43" s="45">
        <v>2419.0301</v>
      </c>
      <c r="T43" s="50">
        <v>2419.0301</v>
      </c>
      <c r="U43" s="27">
        <f>+((K43/Q43)-1)*100</f>
        <v>-3.0114518967562454</v>
      </c>
      <c r="V43" s="37">
        <f>+((N43/T43)-1)*100</f>
        <v>-6.274014531691863</v>
      </c>
    </row>
    <row r="44" spans="1:22" ht="15">
      <c r="A44" s="47" t="s">
        <v>9</v>
      </c>
      <c r="B44" s="44" t="s">
        <v>44</v>
      </c>
      <c r="C44" s="44" t="s">
        <v>205</v>
      </c>
      <c r="D44" s="44" t="s">
        <v>240</v>
      </c>
      <c r="E44" s="44" t="s">
        <v>118</v>
      </c>
      <c r="F44" s="44" t="s">
        <v>93</v>
      </c>
      <c r="G44" s="44" t="s">
        <v>94</v>
      </c>
      <c r="H44" s="48" t="s">
        <v>94</v>
      </c>
      <c r="I44" s="49">
        <v>3171.88464</v>
      </c>
      <c r="J44" s="45">
        <v>0</v>
      </c>
      <c r="K44" s="46">
        <v>3171.88464</v>
      </c>
      <c r="L44" s="45">
        <v>40297.93709</v>
      </c>
      <c r="M44" s="45">
        <v>0</v>
      </c>
      <c r="N44" s="50">
        <v>40297.93709</v>
      </c>
      <c r="O44" s="49">
        <v>3694.25472</v>
      </c>
      <c r="P44" s="45">
        <v>0</v>
      </c>
      <c r="Q44" s="46">
        <v>3694.25472</v>
      </c>
      <c r="R44" s="45">
        <v>35023.16043</v>
      </c>
      <c r="S44" s="45">
        <v>0</v>
      </c>
      <c r="T44" s="50">
        <v>35023.16043</v>
      </c>
      <c r="U44" s="27">
        <f>+((K44/Q44)-1)*100</f>
        <v>-14.140066660048811</v>
      </c>
      <c r="V44" s="37">
        <f>+((N44/T44)-1)*100</f>
        <v>15.060824309509634</v>
      </c>
    </row>
    <row r="45" spans="1:22" ht="15">
      <c r="A45" s="47" t="s">
        <v>9</v>
      </c>
      <c r="B45" s="44" t="s">
        <v>44</v>
      </c>
      <c r="C45" s="44" t="s">
        <v>205</v>
      </c>
      <c r="D45" s="44" t="s">
        <v>119</v>
      </c>
      <c r="E45" s="44" t="s">
        <v>120</v>
      </c>
      <c r="F45" s="44" t="s">
        <v>52</v>
      </c>
      <c r="G45" s="44" t="s">
        <v>121</v>
      </c>
      <c r="H45" s="48" t="s">
        <v>122</v>
      </c>
      <c r="I45" s="49">
        <v>0</v>
      </c>
      <c r="J45" s="45">
        <v>0</v>
      </c>
      <c r="K45" s="46">
        <v>0</v>
      </c>
      <c r="L45" s="45">
        <v>0</v>
      </c>
      <c r="M45" s="45">
        <v>0</v>
      </c>
      <c r="N45" s="50">
        <v>0</v>
      </c>
      <c r="O45" s="49">
        <v>0</v>
      </c>
      <c r="P45" s="45">
        <v>0</v>
      </c>
      <c r="Q45" s="46">
        <v>0</v>
      </c>
      <c r="R45" s="45">
        <v>155.614955</v>
      </c>
      <c r="S45" s="45">
        <v>0</v>
      </c>
      <c r="T45" s="50">
        <v>155.614955</v>
      </c>
      <c r="U45" s="42" t="s">
        <v>35</v>
      </c>
      <c r="V45" s="43" t="s">
        <v>35</v>
      </c>
    </row>
    <row r="46" spans="1:22" ht="15">
      <c r="A46" s="47" t="s">
        <v>9</v>
      </c>
      <c r="B46" s="44" t="s">
        <v>44</v>
      </c>
      <c r="C46" s="44" t="s">
        <v>205</v>
      </c>
      <c r="D46" s="44" t="s">
        <v>119</v>
      </c>
      <c r="E46" s="44" t="s">
        <v>120</v>
      </c>
      <c r="F46" s="44" t="s">
        <v>52</v>
      </c>
      <c r="G46" s="44" t="s">
        <v>121</v>
      </c>
      <c r="H46" s="48" t="s">
        <v>122</v>
      </c>
      <c r="I46" s="49">
        <v>5.844377</v>
      </c>
      <c r="J46" s="45">
        <v>0</v>
      </c>
      <c r="K46" s="46">
        <v>5.844377</v>
      </c>
      <c r="L46" s="45">
        <v>84.769514</v>
      </c>
      <c r="M46" s="45">
        <v>0</v>
      </c>
      <c r="N46" s="50">
        <v>84.769514</v>
      </c>
      <c r="O46" s="49">
        <v>7.791591</v>
      </c>
      <c r="P46" s="45">
        <v>0</v>
      </c>
      <c r="Q46" s="46">
        <v>7.791591</v>
      </c>
      <c r="R46" s="45">
        <v>39.402741</v>
      </c>
      <c r="S46" s="45">
        <v>0</v>
      </c>
      <c r="T46" s="50">
        <v>39.402741</v>
      </c>
      <c r="U46" s="27">
        <f>+((K46/Q46)-1)*100</f>
        <v>-24.99122451370972</v>
      </c>
      <c r="V46" s="43" t="s">
        <v>35</v>
      </c>
    </row>
    <row r="47" spans="1:22" ht="15">
      <c r="A47" s="47" t="s">
        <v>9</v>
      </c>
      <c r="B47" s="44" t="s">
        <v>44</v>
      </c>
      <c r="C47" s="44" t="s">
        <v>205</v>
      </c>
      <c r="D47" s="44" t="s">
        <v>123</v>
      </c>
      <c r="E47" s="44" t="s">
        <v>124</v>
      </c>
      <c r="F47" s="44" t="s">
        <v>52</v>
      </c>
      <c r="G47" s="44" t="s">
        <v>125</v>
      </c>
      <c r="H47" s="48" t="s">
        <v>125</v>
      </c>
      <c r="I47" s="49">
        <v>30.837219</v>
      </c>
      <c r="J47" s="45">
        <v>26.431061</v>
      </c>
      <c r="K47" s="46">
        <v>57.26828</v>
      </c>
      <c r="L47" s="45">
        <v>432.432299</v>
      </c>
      <c r="M47" s="45">
        <v>319.806849</v>
      </c>
      <c r="N47" s="50">
        <v>752.239147</v>
      </c>
      <c r="O47" s="49">
        <v>3.168783</v>
      </c>
      <c r="P47" s="45">
        <v>64.432975</v>
      </c>
      <c r="Q47" s="46">
        <v>67.601758</v>
      </c>
      <c r="R47" s="45">
        <v>3.168783</v>
      </c>
      <c r="S47" s="45">
        <v>754.348598</v>
      </c>
      <c r="T47" s="50">
        <v>757.517381</v>
      </c>
      <c r="U47" s="27">
        <f>+((K47/Q47)-1)*100</f>
        <v>-15.285812537597032</v>
      </c>
      <c r="V47" s="37">
        <f>+((N47/T47)-1)*100</f>
        <v>-0.6967805798768878</v>
      </c>
    </row>
    <row r="48" spans="1:22" ht="15">
      <c r="A48" s="47" t="s">
        <v>9</v>
      </c>
      <c r="B48" s="44" t="s">
        <v>44</v>
      </c>
      <c r="C48" s="44" t="s">
        <v>205</v>
      </c>
      <c r="D48" s="44" t="s">
        <v>126</v>
      </c>
      <c r="E48" s="44" t="s">
        <v>127</v>
      </c>
      <c r="F48" s="44" t="s">
        <v>23</v>
      </c>
      <c r="G48" s="44" t="s">
        <v>128</v>
      </c>
      <c r="H48" s="48" t="s">
        <v>128</v>
      </c>
      <c r="I48" s="49">
        <v>48.899904</v>
      </c>
      <c r="J48" s="45">
        <v>47.491949</v>
      </c>
      <c r="K48" s="46">
        <v>96.391853</v>
      </c>
      <c r="L48" s="45">
        <v>551.519033</v>
      </c>
      <c r="M48" s="45">
        <v>465.083284</v>
      </c>
      <c r="N48" s="50">
        <v>1016.602317</v>
      </c>
      <c r="O48" s="49">
        <v>66.657616</v>
      </c>
      <c r="P48" s="45">
        <v>58.29009</v>
      </c>
      <c r="Q48" s="46">
        <v>124.947707</v>
      </c>
      <c r="R48" s="45">
        <v>808.805156</v>
      </c>
      <c r="S48" s="45">
        <v>659.243432</v>
      </c>
      <c r="T48" s="50">
        <v>1468.048588</v>
      </c>
      <c r="U48" s="27">
        <f>+((K48/Q48)-1)*100</f>
        <v>-22.854244135908786</v>
      </c>
      <c r="V48" s="37">
        <f>+((N48/T48)-1)*100</f>
        <v>-30.75145296212771</v>
      </c>
    </row>
    <row r="49" spans="1:22" ht="15">
      <c r="A49" s="47" t="s">
        <v>9</v>
      </c>
      <c r="B49" s="44" t="s">
        <v>44</v>
      </c>
      <c r="C49" s="44" t="s">
        <v>205</v>
      </c>
      <c r="D49" s="44" t="s">
        <v>201</v>
      </c>
      <c r="E49" s="44" t="s">
        <v>202</v>
      </c>
      <c r="F49" s="44" t="s">
        <v>59</v>
      </c>
      <c r="G49" s="44" t="s">
        <v>203</v>
      </c>
      <c r="H49" s="48" t="s">
        <v>204</v>
      </c>
      <c r="I49" s="49">
        <v>59.74</v>
      </c>
      <c r="J49" s="45">
        <v>0</v>
      </c>
      <c r="K49" s="46">
        <v>59.74</v>
      </c>
      <c r="L49" s="45">
        <v>354.143024</v>
      </c>
      <c r="M49" s="45">
        <v>0</v>
      </c>
      <c r="N49" s="50">
        <v>354.143024</v>
      </c>
      <c r="O49" s="49">
        <v>0</v>
      </c>
      <c r="P49" s="45">
        <v>0</v>
      </c>
      <c r="Q49" s="46">
        <v>0</v>
      </c>
      <c r="R49" s="45">
        <v>0</v>
      </c>
      <c r="S49" s="45">
        <v>0</v>
      </c>
      <c r="T49" s="50">
        <v>0</v>
      </c>
      <c r="U49" s="42" t="s">
        <v>35</v>
      </c>
      <c r="V49" s="43" t="s">
        <v>35</v>
      </c>
    </row>
    <row r="50" spans="1:22" ht="15">
      <c r="A50" s="47" t="s">
        <v>9</v>
      </c>
      <c r="B50" s="44" t="s">
        <v>44</v>
      </c>
      <c r="C50" s="44" t="s">
        <v>175</v>
      </c>
      <c r="D50" s="44" t="s">
        <v>180</v>
      </c>
      <c r="E50" s="44" t="s">
        <v>181</v>
      </c>
      <c r="F50" s="44" t="s">
        <v>83</v>
      </c>
      <c r="G50" s="44" t="s">
        <v>182</v>
      </c>
      <c r="H50" s="48" t="s">
        <v>183</v>
      </c>
      <c r="I50" s="49">
        <v>72.925288</v>
      </c>
      <c r="J50" s="45">
        <v>0</v>
      </c>
      <c r="K50" s="46">
        <v>72.925288</v>
      </c>
      <c r="L50" s="45">
        <v>587.392586</v>
      </c>
      <c r="M50" s="45">
        <v>0</v>
      </c>
      <c r="N50" s="50">
        <v>587.392586</v>
      </c>
      <c r="O50" s="49">
        <v>0</v>
      </c>
      <c r="P50" s="45">
        <v>0</v>
      </c>
      <c r="Q50" s="46">
        <v>0</v>
      </c>
      <c r="R50" s="45">
        <v>613.855403</v>
      </c>
      <c r="S50" s="45">
        <v>0</v>
      </c>
      <c r="T50" s="50">
        <v>613.855403</v>
      </c>
      <c r="U50" s="42" t="s">
        <v>35</v>
      </c>
      <c r="V50" s="37">
        <f>+((N50/T50)-1)*100</f>
        <v>-4.310920270583651</v>
      </c>
    </row>
    <row r="51" spans="1:22" ht="15">
      <c r="A51" s="47" t="s">
        <v>9</v>
      </c>
      <c r="B51" s="44" t="s">
        <v>44</v>
      </c>
      <c r="C51" s="44" t="s">
        <v>205</v>
      </c>
      <c r="D51" s="44" t="s">
        <v>129</v>
      </c>
      <c r="E51" s="44" t="s">
        <v>130</v>
      </c>
      <c r="F51" s="44" t="s">
        <v>59</v>
      </c>
      <c r="G51" s="44" t="s">
        <v>60</v>
      </c>
      <c r="H51" s="48" t="s">
        <v>61</v>
      </c>
      <c r="I51" s="49">
        <v>0</v>
      </c>
      <c r="J51" s="45">
        <v>0</v>
      </c>
      <c r="K51" s="46">
        <v>0</v>
      </c>
      <c r="L51" s="45">
        <v>840.762366</v>
      </c>
      <c r="M51" s="45">
        <v>376.002535</v>
      </c>
      <c r="N51" s="50">
        <v>1216.764901</v>
      </c>
      <c r="O51" s="49">
        <v>87.124464</v>
      </c>
      <c r="P51" s="45">
        <v>40.197948</v>
      </c>
      <c r="Q51" s="46">
        <v>127.322412</v>
      </c>
      <c r="R51" s="45">
        <v>721.145723</v>
      </c>
      <c r="S51" s="45">
        <v>540.102876</v>
      </c>
      <c r="T51" s="50">
        <v>1261.248599</v>
      </c>
      <c r="U51" s="42" t="s">
        <v>35</v>
      </c>
      <c r="V51" s="37">
        <f>+((N51/T51)-1)*100</f>
        <v>-3.52695717840793</v>
      </c>
    </row>
    <row r="52" spans="1:22" ht="15">
      <c r="A52" s="47" t="s">
        <v>9</v>
      </c>
      <c r="B52" s="44" t="s">
        <v>44</v>
      </c>
      <c r="C52" s="44" t="s">
        <v>175</v>
      </c>
      <c r="D52" s="44" t="s">
        <v>184</v>
      </c>
      <c r="E52" s="44" t="s">
        <v>185</v>
      </c>
      <c r="F52" s="44" t="s">
        <v>59</v>
      </c>
      <c r="G52" s="44" t="s">
        <v>178</v>
      </c>
      <c r="H52" s="48" t="s">
        <v>179</v>
      </c>
      <c r="I52" s="49">
        <v>0</v>
      </c>
      <c r="J52" s="45">
        <v>7.08816</v>
      </c>
      <c r="K52" s="46">
        <v>7.08816</v>
      </c>
      <c r="L52" s="45">
        <v>6.02444</v>
      </c>
      <c r="M52" s="45">
        <v>45.901566</v>
      </c>
      <c r="N52" s="50">
        <v>51.926006</v>
      </c>
      <c r="O52" s="49">
        <v>4.593162</v>
      </c>
      <c r="P52" s="45">
        <v>4.9083</v>
      </c>
      <c r="Q52" s="46">
        <v>9.501462</v>
      </c>
      <c r="R52" s="45">
        <v>72.978911</v>
      </c>
      <c r="S52" s="45">
        <v>68.059865</v>
      </c>
      <c r="T52" s="50">
        <v>141.038776</v>
      </c>
      <c r="U52" s="27">
        <f>+((K52/Q52)-1)*100</f>
        <v>-25.39927013337526</v>
      </c>
      <c r="V52" s="37">
        <f>+((N52/T52)-1)*100</f>
        <v>-63.18317027935637</v>
      </c>
    </row>
    <row r="53" spans="1:22" ht="15">
      <c r="A53" s="47" t="s">
        <v>9</v>
      </c>
      <c r="B53" s="44" t="s">
        <v>195</v>
      </c>
      <c r="C53" s="44" t="s">
        <v>205</v>
      </c>
      <c r="D53" s="44" t="s">
        <v>196</v>
      </c>
      <c r="E53" s="44" t="s">
        <v>245</v>
      </c>
      <c r="F53" s="44" t="s">
        <v>25</v>
      </c>
      <c r="G53" s="44" t="s">
        <v>197</v>
      </c>
      <c r="H53" s="48" t="s">
        <v>198</v>
      </c>
      <c r="I53" s="49">
        <v>686.571336</v>
      </c>
      <c r="J53" s="45">
        <v>0</v>
      </c>
      <c r="K53" s="46">
        <v>686.571336</v>
      </c>
      <c r="L53" s="45">
        <v>5874.362505</v>
      </c>
      <c r="M53" s="45">
        <v>0</v>
      </c>
      <c r="N53" s="50">
        <v>5874.362505</v>
      </c>
      <c r="O53" s="49">
        <v>406.9593</v>
      </c>
      <c r="P53" s="45">
        <v>0</v>
      </c>
      <c r="Q53" s="46">
        <v>406.9593</v>
      </c>
      <c r="R53" s="45">
        <v>5263.364611</v>
      </c>
      <c r="S53" s="45">
        <v>0</v>
      </c>
      <c r="T53" s="50">
        <v>5263.364611</v>
      </c>
      <c r="U53" s="27">
        <f>+((K53/Q53)-1)*100</f>
        <v>68.70761670761671</v>
      </c>
      <c r="V53" s="37">
        <f>+((N53/T53)-1)*100</f>
        <v>11.608504049350188</v>
      </c>
    </row>
    <row r="54" spans="1:22" ht="15">
      <c r="A54" s="47" t="s">
        <v>9</v>
      </c>
      <c r="B54" s="44" t="s">
        <v>44</v>
      </c>
      <c r="C54" s="44" t="s">
        <v>175</v>
      </c>
      <c r="D54" s="44" t="s">
        <v>186</v>
      </c>
      <c r="E54" s="44" t="s">
        <v>187</v>
      </c>
      <c r="F54" s="44" t="s">
        <v>59</v>
      </c>
      <c r="G54" s="44" t="s">
        <v>188</v>
      </c>
      <c r="H54" s="48" t="s">
        <v>189</v>
      </c>
      <c r="I54" s="49">
        <v>81.088271</v>
      </c>
      <c r="J54" s="45">
        <v>1.924608</v>
      </c>
      <c r="K54" s="46">
        <v>83.012879</v>
      </c>
      <c r="L54" s="45">
        <v>765.208841</v>
      </c>
      <c r="M54" s="45">
        <v>19.559848</v>
      </c>
      <c r="N54" s="50">
        <v>784.768689</v>
      </c>
      <c r="O54" s="49">
        <v>37.7355</v>
      </c>
      <c r="P54" s="45">
        <v>0.975</v>
      </c>
      <c r="Q54" s="46">
        <v>38.7105</v>
      </c>
      <c r="R54" s="45">
        <v>145.4235</v>
      </c>
      <c r="S54" s="45">
        <v>3.736</v>
      </c>
      <c r="T54" s="50">
        <v>149.1595</v>
      </c>
      <c r="U54" s="42" t="s">
        <v>35</v>
      </c>
      <c r="V54" s="43" t="s">
        <v>35</v>
      </c>
    </row>
    <row r="55" spans="1:22" ht="15">
      <c r="A55" s="47" t="s">
        <v>9</v>
      </c>
      <c r="B55" s="44" t="s">
        <v>44</v>
      </c>
      <c r="C55" s="44" t="s">
        <v>205</v>
      </c>
      <c r="D55" s="44" t="s">
        <v>227</v>
      </c>
      <c r="E55" s="44" t="s">
        <v>228</v>
      </c>
      <c r="F55" s="44" t="s">
        <v>52</v>
      </c>
      <c r="G55" s="44" t="s">
        <v>51</v>
      </c>
      <c r="H55" s="48" t="s">
        <v>229</v>
      </c>
      <c r="I55" s="49">
        <v>45.132461</v>
      </c>
      <c r="J55" s="45">
        <v>0</v>
      </c>
      <c r="K55" s="46">
        <v>45.132461</v>
      </c>
      <c r="L55" s="45">
        <v>290.599835</v>
      </c>
      <c r="M55" s="45">
        <v>0</v>
      </c>
      <c r="N55" s="50">
        <v>290.599835</v>
      </c>
      <c r="O55" s="49">
        <v>0</v>
      </c>
      <c r="P55" s="45">
        <v>0</v>
      </c>
      <c r="Q55" s="46">
        <v>0</v>
      </c>
      <c r="R55" s="45">
        <v>0</v>
      </c>
      <c r="S55" s="45">
        <v>0</v>
      </c>
      <c r="T55" s="50">
        <v>0</v>
      </c>
      <c r="U55" s="42" t="s">
        <v>35</v>
      </c>
      <c r="V55" s="43" t="s">
        <v>35</v>
      </c>
    </row>
    <row r="56" spans="1:22" ht="15">
      <c r="A56" s="47" t="s">
        <v>9</v>
      </c>
      <c r="B56" s="44" t="s">
        <v>44</v>
      </c>
      <c r="C56" s="44" t="s">
        <v>175</v>
      </c>
      <c r="D56" s="44" t="s">
        <v>235</v>
      </c>
      <c r="E56" s="44" t="s">
        <v>236</v>
      </c>
      <c r="F56" s="44" t="s">
        <v>52</v>
      </c>
      <c r="G56" s="44" t="s">
        <v>121</v>
      </c>
      <c r="H56" s="48" t="s">
        <v>122</v>
      </c>
      <c r="I56" s="49">
        <v>2.03502</v>
      </c>
      <c r="J56" s="45">
        <v>0</v>
      </c>
      <c r="K56" s="46">
        <v>2.03502</v>
      </c>
      <c r="L56" s="45">
        <v>15.498342</v>
      </c>
      <c r="M56" s="45">
        <v>0</v>
      </c>
      <c r="N56" s="50">
        <v>15.498342</v>
      </c>
      <c r="O56" s="49">
        <v>0</v>
      </c>
      <c r="P56" s="45">
        <v>0</v>
      </c>
      <c r="Q56" s="46">
        <v>0</v>
      </c>
      <c r="R56" s="45">
        <v>0</v>
      </c>
      <c r="S56" s="45">
        <v>0</v>
      </c>
      <c r="T56" s="50">
        <v>0</v>
      </c>
      <c r="U56" s="42" t="s">
        <v>35</v>
      </c>
      <c r="V56" s="43" t="s">
        <v>35</v>
      </c>
    </row>
    <row r="57" spans="1:22" ht="15">
      <c r="A57" s="47" t="s">
        <v>9</v>
      </c>
      <c r="B57" s="44" t="s">
        <v>219</v>
      </c>
      <c r="C57" s="44" t="s">
        <v>175</v>
      </c>
      <c r="D57" s="44" t="s">
        <v>220</v>
      </c>
      <c r="E57" s="44" t="s">
        <v>221</v>
      </c>
      <c r="F57" s="44" t="s">
        <v>138</v>
      </c>
      <c r="G57" s="44" t="s">
        <v>222</v>
      </c>
      <c r="H57" s="48" t="s">
        <v>223</v>
      </c>
      <c r="I57" s="49">
        <v>0</v>
      </c>
      <c r="J57" s="45">
        <v>0</v>
      </c>
      <c r="K57" s="46">
        <v>0</v>
      </c>
      <c r="L57" s="45">
        <v>0</v>
      </c>
      <c r="M57" s="45">
        <v>0</v>
      </c>
      <c r="N57" s="50">
        <v>0</v>
      </c>
      <c r="O57" s="49">
        <v>0</v>
      </c>
      <c r="P57" s="45">
        <v>0</v>
      </c>
      <c r="Q57" s="46">
        <v>0</v>
      </c>
      <c r="R57" s="45">
        <v>0</v>
      </c>
      <c r="S57" s="45">
        <v>0.06</v>
      </c>
      <c r="T57" s="50">
        <v>0.06</v>
      </c>
      <c r="U57" s="42" t="s">
        <v>35</v>
      </c>
      <c r="V57" s="43" t="s">
        <v>35</v>
      </c>
    </row>
    <row r="58" spans="1:22" ht="15">
      <c r="A58" s="47" t="s">
        <v>9</v>
      </c>
      <c r="B58" s="44" t="s">
        <v>44</v>
      </c>
      <c r="C58" s="44" t="s">
        <v>205</v>
      </c>
      <c r="D58" s="44" t="s">
        <v>131</v>
      </c>
      <c r="E58" s="44" t="s">
        <v>132</v>
      </c>
      <c r="F58" s="44" t="s">
        <v>133</v>
      </c>
      <c r="G58" s="44" t="s">
        <v>134</v>
      </c>
      <c r="H58" s="48" t="s">
        <v>135</v>
      </c>
      <c r="I58" s="49">
        <v>0</v>
      </c>
      <c r="J58" s="45">
        <v>0</v>
      </c>
      <c r="K58" s="46">
        <v>0</v>
      </c>
      <c r="L58" s="45">
        <v>0</v>
      </c>
      <c r="M58" s="45">
        <v>0</v>
      </c>
      <c r="N58" s="50">
        <v>0</v>
      </c>
      <c r="O58" s="49">
        <v>0</v>
      </c>
      <c r="P58" s="45">
        <v>0</v>
      </c>
      <c r="Q58" s="46">
        <v>0</v>
      </c>
      <c r="R58" s="45">
        <v>445.334557</v>
      </c>
      <c r="S58" s="45">
        <v>0</v>
      </c>
      <c r="T58" s="50">
        <v>445.334557</v>
      </c>
      <c r="U58" s="42" t="s">
        <v>35</v>
      </c>
      <c r="V58" s="43" t="s">
        <v>35</v>
      </c>
    </row>
    <row r="59" spans="1:22" ht="15">
      <c r="A59" s="47" t="s">
        <v>9</v>
      </c>
      <c r="B59" s="44" t="s">
        <v>195</v>
      </c>
      <c r="C59" s="44" t="s">
        <v>205</v>
      </c>
      <c r="D59" s="44" t="s">
        <v>213</v>
      </c>
      <c r="E59" s="44" t="s">
        <v>214</v>
      </c>
      <c r="F59" s="44" t="s">
        <v>23</v>
      </c>
      <c r="G59" s="44" t="s">
        <v>215</v>
      </c>
      <c r="H59" s="48" t="s">
        <v>216</v>
      </c>
      <c r="I59" s="49">
        <v>0</v>
      </c>
      <c r="J59" s="45">
        <v>0</v>
      </c>
      <c r="K59" s="46">
        <v>0</v>
      </c>
      <c r="L59" s="45">
        <v>0.12</v>
      </c>
      <c r="M59" s="45">
        <v>0</v>
      </c>
      <c r="N59" s="50">
        <v>0.12</v>
      </c>
      <c r="O59" s="49">
        <v>0</v>
      </c>
      <c r="P59" s="45">
        <v>0</v>
      </c>
      <c r="Q59" s="46">
        <v>0</v>
      </c>
      <c r="R59" s="45">
        <v>0</v>
      </c>
      <c r="S59" s="45">
        <v>0</v>
      </c>
      <c r="T59" s="50">
        <v>0</v>
      </c>
      <c r="U59" s="42" t="s">
        <v>35</v>
      </c>
      <c r="V59" s="43" t="s">
        <v>35</v>
      </c>
    </row>
    <row r="60" spans="1:22" ht="15">
      <c r="A60" s="47" t="s">
        <v>9</v>
      </c>
      <c r="B60" s="44" t="s">
        <v>44</v>
      </c>
      <c r="C60" s="44" t="s">
        <v>205</v>
      </c>
      <c r="D60" s="44" t="s">
        <v>136</v>
      </c>
      <c r="E60" s="44" t="s">
        <v>137</v>
      </c>
      <c r="F60" s="44" t="s">
        <v>138</v>
      </c>
      <c r="G60" s="44" t="s">
        <v>139</v>
      </c>
      <c r="H60" s="48" t="s">
        <v>140</v>
      </c>
      <c r="I60" s="49">
        <v>0</v>
      </c>
      <c r="J60" s="45">
        <v>0</v>
      </c>
      <c r="K60" s="46">
        <v>0</v>
      </c>
      <c r="L60" s="45">
        <v>0</v>
      </c>
      <c r="M60" s="45">
        <v>0</v>
      </c>
      <c r="N60" s="50">
        <v>0</v>
      </c>
      <c r="O60" s="49">
        <v>0</v>
      </c>
      <c r="P60" s="45">
        <v>0</v>
      </c>
      <c r="Q60" s="46">
        <v>0</v>
      </c>
      <c r="R60" s="45">
        <v>163.338828</v>
      </c>
      <c r="S60" s="45">
        <v>53.015969</v>
      </c>
      <c r="T60" s="50">
        <v>216.354797</v>
      </c>
      <c r="U60" s="42" t="s">
        <v>35</v>
      </c>
      <c r="V60" s="43" t="s">
        <v>35</v>
      </c>
    </row>
    <row r="61" spans="1:22" ht="15">
      <c r="A61" s="47" t="s">
        <v>9</v>
      </c>
      <c r="B61" s="44" t="s">
        <v>44</v>
      </c>
      <c r="C61" s="44" t="s">
        <v>205</v>
      </c>
      <c r="D61" s="44" t="s">
        <v>136</v>
      </c>
      <c r="E61" s="44" t="s">
        <v>141</v>
      </c>
      <c r="F61" s="44" t="s">
        <v>138</v>
      </c>
      <c r="G61" s="44" t="s">
        <v>139</v>
      </c>
      <c r="H61" s="48" t="s">
        <v>140</v>
      </c>
      <c r="I61" s="49">
        <v>0</v>
      </c>
      <c r="J61" s="45">
        <v>0</v>
      </c>
      <c r="K61" s="46">
        <v>0</v>
      </c>
      <c r="L61" s="45">
        <v>0</v>
      </c>
      <c r="M61" s="45">
        <v>0</v>
      </c>
      <c r="N61" s="50">
        <v>0</v>
      </c>
      <c r="O61" s="49">
        <v>0</v>
      </c>
      <c r="P61" s="45">
        <v>0</v>
      </c>
      <c r="Q61" s="46">
        <v>0</v>
      </c>
      <c r="R61" s="45">
        <v>115.926776</v>
      </c>
      <c r="S61" s="45">
        <v>38.214718</v>
      </c>
      <c r="T61" s="50">
        <v>154.141494</v>
      </c>
      <c r="U61" s="42" t="s">
        <v>35</v>
      </c>
      <c r="V61" s="43" t="s">
        <v>35</v>
      </c>
    </row>
    <row r="62" spans="1:22" ht="15">
      <c r="A62" s="47" t="s">
        <v>9</v>
      </c>
      <c r="B62" s="44" t="s">
        <v>44</v>
      </c>
      <c r="C62" s="44" t="s">
        <v>205</v>
      </c>
      <c r="D62" s="44" t="s">
        <v>136</v>
      </c>
      <c r="E62" s="44" t="s">
        <v>142</v>
      </c>
      <c r="F62" s="44" t="s">
        <v>67</v>
      </c>
      <c r="G62" s="44" t="s">
        <v>67</v>
      </c>
      <c r="H62" s="48" t="s">
        <v>110</v>
      </c>
      <c r="I62" s="49">
        <v>166.0048</v>
      </c>
      <c r="J62" s="45">
        <v>57.97201</v>
      </c>
      <c r="K62" s="46">
        <v>223.97681</v>
      </c>
      <c r="L62" s="45">
        <v>1512.880437</v>
      </c>
      <c r="M62" s="45">
        <v>326.77378</v>
      </c>
      <c r="N62" s="50">
        <v>1839.654218</v>
      </c>
      <c r="O62" s="49">
        <v>186.819396</v>
      </c>
      <c r="P62" s="45">
        <v>70.85041</v>
      </c>
      <c r="Q62" s="46">
        <v>257.669806</v>
      </c>
      <c r="R62" s="45">
        <v>2031.614234</v>
      </c>
      <c r="S62" s="45">
        <v>655.010846</v>
      </c>
      <c r="T62" s="50">
        <v>2686.62508</v>
      </c>
      <c r="U62" s="27">
        <f>+((K62/Q62)-1)*100</f>
        <v>-13.076035769592654</v>
      </c>
      <c r="V62" s="37">
        <f>+((N62/T62)-1)*100</f>
        <v>-31.525458029298225</v>
      </c>
    </row>
    <row r="63" spans="1:22" ht="15">
      <c r="A63" s="47" t="s">
        <v>9</v>
      </c>
      <c r="B63" s="44" t="s">
        <v>44</v>
      </c>
      <c r="C63" s="44" t="s">
        <v>205</v>
      </c>
      <c r="D63" s="44" t="s">
        <v>136</v>
      </c>
      <c r="E63" s="44" t="s">
        <v>140</v>
      </c>
      <c r="F63" s="44" t="s">
        <v>138</v>
      </c>
      <c r="G63" s="44" t="s">
        <v>139</v>
      </c>
      <c r="H63" s="48" t="s">
        <v>140</v>
      </c>
      <c r="I63" s="49">
        <v>103.776502</v>
      </c>
      <c r="J63" s="45">
        <v>32.293048</v>
      </c>
      <c r="K63" s="46">
        <v>136.069551</v>
      </c>
      <c r="L63" s="45">
        <v>1342.295087</v>
      </c>
      <c r="M63" s="45">
        <v>320.786182</v>
      </c>
      <c r="N63" s="50">
        <v>1663.081269</v>
      </c>
      <c r="O63" s="49">
        <v>129.180345</v>
      </c>
      <c r="P63" s="45">
        <v>33.955596</v>
      </c>
      <c r="Q63" s="46">
        <v>163.135941</v>
      </c>
      <c r="R63" s="45">
        <v>1238.285132</v>
      </c>
      <c r="S63" s="45">
        <v>329.644798</v>
      </c>
      <c r="T63" s="50">
        <v>1567.92993</v>
      </c>
      <c r="U63" s="27">
        <f>+((K63/Q63)-1)*100</f>
        <v>-16.5913101883539</v>
      </c>
      <c r="V63" s="37">
        <f>+((N63/T63)-1)*100</f>
        <v>6.0685963817273425</v>
      </c>
    </row>
    <row r="64" spans="1:22" ht="15">
      <c r="A64" s="47" t="s">
        <v>9</v>
      </c>
      <c r="B64" s="44" t="s">
        <v>44</v>
      </c>
      <c r="C64" s="44" t="s">
        <v>224</v>
      </c>
      <c r="D64" s="44" t="s">
        <v>192</v>
      </c>
      <c r="E64" s="44" t="s">
        <v>193</v>
      </c>
      <c r="F64" s="44" t="s">
        <v>83</v>
      </c>
      <c r="G64" s="44" t="s">
        <v>83</v>
      </c>
      <c r="H64" s="48" t="s">
        <v>194</v>
      </c>
      <c r="I64" s="49">
        <v>0</v>
      </c>
      <c r="J64" s="45">
        <v>0</v>
      </c>
      <c r="K64" s="46">
        <v>0</v>
      </c>
      <c r="L64" s="45">
        <v>74.95158</v>
      </c>
      <c r="M64" s="45">
        <v>0</v>
      </c>
      <c r="N64" s="50">
        <v>74.95158</v>
      </c>
      <c r="O64" s="49">
        <v>8.7783</v>
      </c>
      <c r="P64" s="45">
        <v>0</v>
      </c>
      <c r="Q64" s="46">
        <v>8.7783</v>
      </c>
      <c r="R64" s="45">
        <v>24.342119</v>
      </c>
      <c r="S64" s="45">
        <v>0</v>
      </c>
      <c r="T64" s="50">
        <v>24.342119</v>
      </c>
      <c r="U64" s="42" t="s">
        <v>35</v>
      </c>
      <c r="V64" s="43" t="s">
        <v>35</v>
      </c>
    </row>
    <row r="65" spans="1:22" ht="15">
      <c r="A65" s="47" t="s">
        <v>9</v>
      </c>
      <c r="B65" s="44" t="s">
        <v>44</v>
      </c>
      <c r="C65" s="44" t="s">
        <v>205</v>
      </c>
      <c r="D65" s="44" t="s">
        <v>143</v>
      </c>
      <c r="E65" s="44" t="s">
        <v>144</v>
      </c>
      <c r="F65" s="44" t="s">
        <v>22</v>
      </c>
      <c r="G65" s="44" t="s">
        <v>21</v>
      </c>
      <c r="H65" s="48" t="s">
        <v>64</v>
      </c>
      <c r="I65" s="49">
        <v>124.283185</v>
      </c>
      <c r="J65" s="45">
        <v>8.239328</v>
      </c>
      <c r="K65" s="46">
        <v>132.522513</v>
      </c>
      <c r="L65" s="45">
        <v>1053.304678</v>
      </c>
      <c r="M65" s="45">
        <v>98.101708</v>
      </c>
      <c r="N65" s="50">
        <v>1151.406386</v>
      </c>
      <c r="O65" s="49">
        <v>82.09156</v>
      </c>
      <c r="P65" s="45">
        <v>10.603204</v>
      </c>
      <c r="Q65" s="46">
        <v>92.694764</v>
      </c>
      <c r="R65" s="45">
        <v>806.630342</v>
      </c>
      <c r="S65" s="45">
        <v>120.110911</v>
      </c>
      <c r="T65" s="50">
        <v>926.741253</v>
      </c>
      <c r="U65" s="27">
        <f>+((K65/Q65)-1)*100</f>
        <v>42.9665574206543</v>
      </c>
      <c r="V65" s="37">
        <f>+((N65/T65)-1)*100</f>
        <v>24.242487563030714</v>
      </c>
    </row>
    <row r="66" spans="1:22" ht="15">
      <c r="A66" s="47" t="s">
        <v>9</v>
      </c>
      <c r="B66" s="44" t="s">
        <v>44</v>
      </c>
      <c r="C66" s="44" t="s">
        <v>205</v>
      </c>
      <c r="D66" s="44" t="s">
        <v>145</v>
      </c>
      <c r="E66" s="44" t="s">
        <v>146</v>
      </c>
      <c r="F66" s="44" t="s">
        <v>52</v>
      </c>
      <c r="G66" s="44" t="s">
        <v>52</v>
      </c>
      <c r="H66" s="48" t="s">
        <v>147</v>
      </c>
      <c r="I66" s="49">
        <v>18467.26048</v>
      </c>
      <c r="J66" s="45">
        <v>0</v>
      </c>
      <c r="K66" s="46">
        <v>18467.26048</v>
      </c>
      <c r="L66" s="45">
        <v>207233.376203</v>
      </c>
      <c r="M66" s="45">
        <v>0</v>
      </c>
      <c r="N66" s="50">
        <v>207233.376203</v>
      </c>
      <c r="O66" s="49">
        <v>16311.728133</v>
      </c>
      <c r="P66" s="45">
        <v>0</v>
      </c>
      <c r="Q66" s="46">
        <v>16311.728133</v>
      </c>
      <c r="R66" s="45">
        <v>194378.923767</v>
      </c>
      <c r="S66" s="45">
        <v>0</v>
      </c>
      <c r="T66" s="50">
        <v>194378.923767</v>
      </c>
      <c r="U66" s="27">
        <f>+((K66/Q66)-1)*100</f>
        <v>13.214616682086412</v>
      </c>
      <c r="V66" s="37">
        <f>+((N66/T66)-1)*100</f>
        <v>6.613089622519208</v>
      </c>
    </row>
    <row r="67" spans="1:22" ht="15">
      <c r="A67" s="47" t="s">
        <v>9</v>
      </c>
      <c r="B67" s="44" t="s">
        <v>195</v>
      </c>
      <c r="C67" s="44" t="s">
        <v>205</v>
      </c>
      <c r="D67" s="44" t="s">
        <v>145</v>
      </c>
      <c r="E67" s="44" t="s">
        <v>146</v>
      </c>
      <c r="F67" s="44" t="s">
        <v>52</v>
      </c>
      <c r="G67" s="44" t="s">
        <v>52</v>
      </c>
      <c r="H67" s="48" t="s">
        <v>147</v>
      </c>
      <c r="I67" s="49">
        <v>6497.3502</v>
      </c>
      <c r="J67" s="45">
        <v>0</v>
      </c>
      <c r="K67" s="46">
        <v>6497.3502</v>
      </c>
      <c r="L67" s="45">
        <v>76516.3476</v>
      </c>
      <c r="M67" s="45">
        <v>0</v>
      </c>
      <c r="N67" s="50">
        <v>76516.3476</v>
      </c>
      <c r="O67" s="49">
        <v>7674.2325</v>
      </c>
      <c r="P67" s="45">
        <v>0</v>
      </c>
      <c r="Q67" s="46">
        <v>7674.2325</v>
      </c>
      <c r="R67" s="45">
        <v>85453.4538</v>
      </c>
      <c r="S67" s="45">
        <v>0</v>
      </c>
      <c r="T67" s="50">
        <v>85453.4538</v>
      </c>
      <c r="U67" s="27">
        <f>+((K67/Q67)-1)*100</f>
        <v>-15.33550488599349</v>
      </c>
      <c r="V67" s="37">
        <f>+((N67/T67)-1)*100</f>
        <v>-10.458449369310351</v>
      </c>
    </row>
    <row r="68" spans="1:22" ht="15">
      <c r="A68" s="47" t="s">
        <v>9</v>
      </c>
      <c r="B68" s="44" t="s">
        <v>44</v>
      </c>
      <c r="C68" s="44" t="s">
        <v>205</v>
      </c>
      <c r="D68" s="44" t="s">
        <v>148</v>
      </c>
      <c r="E68" s="44" t="s">
        <v>149</v>
      </c>
      <c r="F68" s="44" t="s">
        <v>23</v>
      </c>
      <c r="G68" s="44" t="s">
        <v>97</v>
      </c>
      <c r="H68" s="48" t="s">
        <v>98</v>
      </c>
      <c r="I68" s="49">
        <v>431.414203</v>
      </c>
      <c r="J68" s="45">
        <v>73.308167</v>
      </c>
      <c r="K68" s="46">
        <v>504.722371</v>
      </c>
      <c r="L68" s="45">
        <v>5168.274796</v>
      </c>
      <c r="M68" s="45">
        <v>761.221602</v>
      </c>
      <c r="N68" s="50">
        <v>5929.496398</v>
      </c>
      <c r="O68" s="49">
        <v>428.235135</v>
      </c>
      <c r="P68" s="45">
        <v>73.351472</v>
      </c>
      <c r="Q68" s="46">
        <v>501.586607</v>
      </c>
      <c r="R68" s="45">
        <v>5104.348742</v>
      </c>
      <c r="S68" s="45">
        <v>809.629798</v>
      </c>
      <c r="T68" s="50">
        <v>5913.97854</v>
      </c>
      <c r="U68" s="27">
        <f>+((K68/Q68)-1)*100</f>
        <v>0.6251690049611014</v>
      </c>
      <c r="V68" s="37">
        <f>+((N68/T68)-1)*100</f>
        <v>0.26239286962310704</v>
      </c>
    </row>
    <row r="69" spans="1:22" ht="15">
      <c r="A69" s="47" t="s">
        <v>9</v>
      </c>
      <c r="B69" s="44" t="s">
        <v>44</v>
      </c>
      <c r="C69" s="44" t="s">
        <v>175</v>
      </c>
      <c r="D69" s="44" t="s">
        <v>190</v>
      </c>
      <c r="E69" s="44" t="s">
        <v>191</v>
      </c>
      <c r="F69" s="44" t="s">
        <v>59</v>
      </c>
      <c r="G69" s="44" t="s">
        <v>101</v>
      </c>
      <c r="H69" s="48" t="s">
        <v>191</v>
      </c>
      <c r="I69" s="49">
        <v>145.0035</v>
      </c>
      <c r="J69" s="45">
        <v>0</v>
      </c>
      <c r="K69" s="46">
        <v>145.0035</v>
      </c>
      <c r="L69" s="45">
        <v>819.454542</v>
      </c>
      <c r="M69" s="45">
        <v>0</v>
      </c>
      <c r="N69" s="50">
        <v>819.454542</v>
      </c>
      <c r="O69" s="49">
        <v>113.631788</v>
      </c>
      <c r="P69" s="45">
        <v>0</v>
      </c>
      <c r="Q69" s="46">
        <v>113.631788</v>
      </c>
      <c r="R69" s="45">
        <v>576.398068</v>
      </c>
      <c r="S69" s="45">
        <v>0</v>
      </c>
      <c r="T69" s="50">
        <v>576.398068</v>
      </c>
      <c r="U69" s="27">
        <f>+((K69/Q69)-1)*100</f>
        <v>27.608218221471613</v>
      </c>
      <c r="V69" s="37">
        <f>+((N69/T69)-1)*100</f>
        <v>42.16816250674873</v>
      </c>
    </row>
    <row r="70" spans="1:22" ht="15">
      <c r="A70" s="47" t="s">
        <v>9</v>
      </c>
      <c r="B70" s="44" t="s">
        <v>44</v>
      </c>
      <c r="C70" s="44" t="s">
        <v>205</v>
      </c>
      <c r="D70" s="44" t="s">
        <v>150</v>
      </c>
      <c r="E70" s="44" t="s">
        <v>151</v>
      </c>
      <c r="F70" s="44" t="s">
        <v>67</v>
      </c>
      <c r="G70" s="44" t="s">
        <v>67</v>
      </c>
      <c r="H70" s="48" t="s">
        <v>237</v>
      </c>
      <c r="I70" s="49">
        <v>3287.0435</v>
      </c>
      <c r="J70" s="45">
        <v>0</v>
      </c>
      <c r="K70" s="46">
        <v>3287.0435</v>
      </c>
      <c r="L70" s="45">
        <v>13232.7179</v>
      </c>
      <c r="M70" s="45">
        <v>0</v>
      </c>
      <c r="N70" s="50">
        <v>13232.7179</v>
      </c>
      <c r="O70" s="49">
        <v>724.6018</v>
      </c>
      <c r="P70" s="45">
        <v>0</v>
      </c>
      <c r="Q70" s="46">
        <v>724.6018</v>
      </c>
      <c r="R70" s="45">
        <v>7783.9531</v>
      </c>
      <c r="S70" s="45">
        <v>0</v>
      </c>
      <c r="T70" s="50">
        <v>7783.9531</v>
      </c>
      <c r="U70" s="42" t="s">
        <v>35</v>
      </c>
      <c r="V70" s="37">
        <f>+((N70/T70)-1)*100</f>
        <v>69.99996955274564</v>
      </c>
    </row>
    <row r="71" spans="1:22" ht="15">
      <c r="A71" s="47" t="s">
        <v>9</v>
      </c>
      <c r="B71" s="44" t="s">
        <v>44</v>
      </c>
      <c r="C71" s="44" t="s">
        <v>205</v>
      </c>
      <c r="D71" s="44" t="s">
        <v>150</v>
      </c>
      <c r="E71" s="44" t="s">
        <v>153</v>
      </c>
      <c r="F71" s="44" t="s">
        <v>67</v>
      </c>
      <c r="G71" s="44" t="s">
        <v>67</v>
      </c>
      <c r="H71" s="48" t="s">
        <v>152</v>
      </c>
      <c r="I71" s="49">
        <v>0</v>
      </c>
      <c r="J71" s="45">
        <v>0</v>
      </c>
      <c r="K71" s="46">
        <v>0</v>
      </c>
      <c r="L71" s="45">
        <v>0</v>
      </c>
      <c r="M71" s="45">
        <v>1313.9864</v>
      </c>
      <c r="N71" s="50">
        <v>1313.9864</v>
      </c>
      <c r="O71" s="49">
        <v>0</v>
      </c>
      <c r="P71" s="45">
        <v>136.0168</v>
      </c>
      <c r="Q71" s="46">
        <v>136.0168</v>
      </c>
      <c r="R71" s="45">
        <v>39.6584</v>
      </c>
      <c r="S71" s="45">
        <v>1528.6352</v>
      </c>
      <c r="T71" s="50">
        <v>1568.2936</v>
      </c>
      <c r="U71" s="42" t="s">
        <v>35</v>
      </c>
      <c r="V71" s="37">
        <f>+((N71/T71)-1)*100</f>
        <v>-16.215535152346472</v>
      </c>
    </row>
    <row r="72" spans="1:22" ht="15">
      <c r="A72" s="47" t="s">
        <v>9</v>
      </c>
      <c r="B72" s="44" t="s">
        <v>44</v>
      </c>
      <c r="C72" s="44" t="s">
        <v>205</v>
      </c>
      <c r="D72" s="44" t="s">
        <v>154</v>
      </c>
      <c r="E72" s="44" t="s">
        <v>155</v>
      </c>
      <c r="F72" s="44" t="s">
        <v>25</v>
      </c>
      <c r="G72" s="44" t="s">
        <v>156</v>
      </c>
      <c r="H72" s="48" t="s">
        <v>157</v>
      </c>
      <c r="I72" s="49">
        <v>0</v>
      </c>
      <c r="J72" s="45">
        <v>0</v>
      </c>
      <c r="K72" s="46">
        <v>0</v>
      </c>
      <c r="L72" s="45">
        <v>15061.881089</v>
      </c>
      <c r="M72" s="45">
        <v>0</v>
      </c>
      <c r="N72" s="50">
        <v>15061.881089</v>
      </c>
      <c r="O72" s="49">
        <v>347.569959</v>
      </c>
      <c r="P72" s="45">
        <v>0</v>
      </c>
      <c r="Q72" s="46">
        <v>347.569959</v>
      </c>
      <c r="R72" s="45">
        <v>16250.129051</v>
      </c>
      <c r="S72" s="45">
        <v>0</v>
      </c>
      <c r="T72" s="50">
        <v>16250.129051</v>
      </c>
      <c r="U72" s="42" t="s">
        <v>35</v>
      </c>
      <c r="V72" s="37">
        <f>+((N72/T72)-1)*100</f>
        <v>-7.312237079907236</v>
      </c>
    </row>
    <row r="73" spans="1:22" ht="15">
      <c r="A73" s="47" t="s">
        <v>9</v>
      </c>
      <c r="B73" s="44" t="s">
        <v>44</v>
      </c>
      <c r="C73" s="44" t="s">
        <v>205</v>
      </c>
      <c r="D73" s="44" t="s">
        <v>154</v>
      </c>
      <c r="E73" s="44" t="s">
        <v>158</v>
      </c>
      <c r="F73" s="44" t="s">
        <v>25</v>
      </c>
      <c r="G73" s="44" t="s">
        <v>156</v>
      </c>
      <c r="H73" s="48" t="s">
        <v>157</v>
      </c>
      <c r="I73" s="49">
        <v>11398.220534</v>
      </c>
      <c r="J73" s="45">
        <v>0</v>
      </c>
      <c r="K73" s="46">
        <v>11398.220534</v>
      </c>
      <c r="L73" s="45">
        <v>138765.605869</v>
      </c>
      <c r="M73" s="45">
        <v>0</v>
      </c>
      <c r="N73" s="50">
        <v>138765.605869</v>
      </c>
      <c r="O73" s="49">
        <v>15083.999128</v>
      </c>
      <c r="P73" s="45">
        <v>0</v>
      </c>
      <c r="Q73" s="46">
        <v>15083.999128</v>
      </c>
      <c r="R73" s="45">
        <v>156200.759992</v>
      </c>
      <c r="S73" s="45">
        <v>0</v>
      </c>
      <c r="T73" s="50">
        <v>156200.759992</v>
      </c>
      <c r="U73" s="27">
        <f>+((K73/Q73)-1)*100</f>
        <v>-24.435022587333577</v>
      </c>
      <c r="V73" s="37">
        <f>+((N73/T73)-1)*100</f>
        <v>-11.162016192426316</v>
      </c>
    </row>
    <row r="74" spans="1:22" ht="15">
      <c r="A74" s="47" t="s">
        <v>9</v>
      </c>
      <c r="B74" s="44" t="s">
        <v>44</v>
      </c>
      <c r="C74" s="44" t="s">
        <v>205</v>
      </c>
      <c r="D74" s="44" t="s">
        <v>154</v>
      </c>
      <c r="E74" s="44" t="s">
        <v>159</v>
      </c>
      <c r="F74" s="44" t="s">
        <v>160</v>
      </c>
      <c r="G74" s="44" t="s">
        <v>161</v>
      </c>
      <c r="H74" s="48" t="s">
        <v>162</v>
      </c>
      <c r="I74" s="49">
        <v>0</v>
      </c>
      <c r="J74" s="45">
        <v>0</v>
      </c>
      <c r="K74" s="46">
        <v>0</v>
      </c>
      <c r="L74" s="45">
        <v>4286.625696</v>
      </c>
      <c r="M74" s="45">
        <v>0</v>
      </c>
      <c r="N74" s="50">
        <v>4286.625696</v>
      </c>
      <c r="O74" s="49">
        <v>371.310432</v>
      </c>
      <c r="P74" s="45">
        <v>0</v>
      </c>
      <c r="Q74" s="46">
        <v>371.310432</v>
      </c>
      <c r="R74" s="45">
        <v>12516.234411</v>
      </c>
      <c r="S74" s="45">
        <v>0</v>
      </c>
      <c r="T74" s="50">
        <v>12516.234411</v>
      </c>
      <c r="U74" s="42" t="s">
        <v>35</v>
      </c>
      <c r="V74" s="37">
        <f>+((N74/T74)-1)*100</f>
        <v>-65.7514748027357</v>
      </c>
    </row>
    <row r="75" spans="1:22" ht="15">
      <c r="A75" s="47" t="s">
        <v>9</v>
      </c>
      <c r="B75" s="44" t="s">
        <v>44</v>
      </c>
      <c r="C75" s="44" t="s">
        <v>205</v>
      </c>
      <c r="D75" s="44" t="s">
        <v>154</v>
      </c>
      <c r="E75" s="44" t="s">
        <v>246</v>
      </c>
      <c r="F75" s="44" t="s">
        <v>160</v>
      </c>
      <c r="G75" s="44" t="s">
        <v>161</v>
      </c>
      <c r="H75" s="48" t="s">
        <v>162</v>
      </c>
      <c r="I75" s="49">
        <v>9232.148224</v>
      </c>
      <c r="J75" s="45">
        <v>0</v>
      </c>
      <c r="K75" s="46">
        <v>9232.148224</v>
      </c>
      <c r="L75" s="45">
        <v>83117.385466</v>
      </c>
      <c r="M75" s="45">
        <v>0</v>
      </c>
      <c r="N75" s="50">
        <v>83117.385466</v>
      </c>
      <c r="O75" s="49">
        <v>9754.824192</v>
      </c>
      <c r="P75" s="45">
        <v>0</v>
      </c>
      <c r="Q75" s="46">
        <v>9754.824192</v>
      </c>
      <c r="R75" s="45">
        <v>83623.642861</v>
      </c>
      <c r="S75" s="45">
        <v>0</v>
      </c>
      <c r="T75" s="50">
        <v>83623.642861</v>
      </c>
      <c r="U75" s="27">
        <f>+((K75/Q75)-1)*100</f>
        <v>-5.3581280165833185</v>
      </c>
      <c r="V75" s="37">
        <f>+((N75/T75)-1)*100</f>
        <v>-0.6053998339219713</v>
      </c>
    </row>
    <row r="76" spans="1:22" ht="15">
      <c r="A76" s="47" t="s">
        <v>9</v>
      </c>
      <c r="B76" s="44" t="s">
        <v>44</v>
      </c>
      <c r="C76" s="44" t="s">
        <v>205</v>
      </c>
      <c r="D76" s="44" t="s">
        <v>154</v>
      </c>
      <c r="E76" s="44" t="s">
        <v>163</v>
      </c>
      <c r="F76" s="44" t="s">
        <v>160</v>
      </c>
      <c r="G76" s="44" t="s">
        <v>161</v>
      </c>
      <c r="H76" s="48" t="s">
        <v>162</v>
      </c>
      <c r="I76" s="49">
        <v>4435.38472</v>
      </c>
      <c r="J76" s="45">
        <v>0</v>
      </c>
      <c r="K76" s="46">
        <v>4435.38472</v>
      </c>
      <c r="L76" s="45">
        <v>31599.910588</v>
      </c>
      <c r="M76" s="45">
        <v>0</v>
      </c>
      <c r="N76" s="50">
        <v>31599.910588</v>
      </c>
      <c r="O76" s="49">
        <v>1678.061568</v>
      </c>
      <c r="P76" s="45">
        <v>0</v>
      </c>
      <c r="Q76" s="46">
        <v>1678.061568</v>
      </c>
      <c r="R76" s="45">
        <v>20858.23936</v>
      </c>
      <c r="S76" s="45">
        <v>0</v>
      </c>
      <c r="T76" s="50">
        <v>20858.23936</v>
      </c>
      <c r="U76" s="42" t="s">
        <v>35</v>
      </c>
      <c r="V76" s="37">
        <f>+((N76/T76)-1)*100</f>
        <v>51.49845604226493</v>
      </c>
    </row>
    <row r="77" spans="1:22" ht="15">
      <c r="A77" s="47" t="s">
        <v>9</v>
      </c>
      <c r="B77" s="44" t="s">
        <v>195</v>
      </c>
      <c r="C77" s="44" t="s">
        <v>205</v>
      </c>
      <c r="D77" s="44" t="s">
        <v>154</v>
      </c>
      <c r="E77" s="44" t="s">
        <v>155</v>
      </c>
      <c r="F77" s="44" t="s">
        <v>25</v>
      </c>
      <c r="G77" s="44" t="s">
        <v>156</v>
      </c>
      <c r="H77" s="48" t="s">
        <v>157</v>
      </c>
      <c r="I77" s="49">
        <v>257.819484</v>
      </c>
      <c r="J77" s="45">
        <v>0</v>
      </c>
      <c r="K77" s="46">
        <v>257.819484</v>
      </c>
      <c r="L77" s="45">
        <v>2797.394405</v>
      </c>
      <c r="M77" s="45">
        <v>0</v>
      </c>
      <c r="N77" s="50">
        <v>2797.394405</v>
      </c>
      <c r="O77" s="49">
        <v>254.379491</v>
      </c>
      <c r="P77" s="45">
        <v>0</v>
      </c>
      <c r="Q77" s="46">
        <v>254.379491</v>
      </c>
      <c r="R77" s="45">
        <v>2864.462424</v>
      </c>
      <c r="S77" s="45">
        <v>0</v>
      </c>
      <c r="T77" s="50">
        <v>2864.462424</v>
      </c>
      <c r="U77" s="27">
        <f>+((K77/Q77)-1)*100</f>
        <v>1.35230752545219</v>
      </c>
      <c r="V77" s="37">
        <f>+((N77/T77)-1)*100</f>
        <v>-2.3413823982492477</v>
      </c>
    </row>
    <row r="78" spans="1:22" ht="15">
      <c r="A78" s="47" t="s">
        <v>9</v>
      </c>
      <c r="B78" s="44" t="s">
        <v>195</v>
      </c>
      <c r="C78" s="44" t="s">
        <v>205</v>
      </c>
      <c r="D78" s="44" t="s">
        <v>154</v>
      </c>
      <c r="E78" s="44" t="s">
        <v>159</v>
      </c>
      <c r="F78" s="44" t="s">
        <v>160</v>
      </c>
      <c r="G78" s="44" t="s">
        <v>161</v>
      </c>
      <c r="H78" s="48" t="s">
        <v>162</v>
      </c>
      <c r="I78" s="49">
        <v>479.359041</v>
      </c>
      <c r="J78" s="45">
        <v>0</v>
      </c>
      <c r="K78" s="46">
        <v>479.359041</v>
      </c>
      <c r="L78" s="45">
        <v>9105.661789</v>
      </c>
      <c r="M78" s="45">
        <v>0</v>
      </c>
      <c r="N78" s="50">
        <v>9105.661789</v>
      </c>
      <c r="O78" s="49">
        <v>1919.526161</v>
      </c>
      <c r="P78" s="45">
        <v>0</v>
      </c>
      <c r="Q78" s="46">
        <v>1919.526161</v>
      </c>
      <c r="R78" s="45">
        <v>6745.37361</v>
      </c>
      <c r="S78" s="45">
        <v>0</v>
      </c>
      <c r="T78" s="50">
        <v>6745.37361</v>
      </c>
      <c r="U78" s="27">
        <f>+((K78/Q78)-1)*100</f>
        <v>-75.02722022031352</v>
      </c>
      <c r="V78" s="37">
        <f>+((N78/T78)-1)*100</f>
        <v>34.99121494917463</v>
      </c>
    </row>
    <row r="79" spans="1:22" ht="15">
      <c r="A79" s="47" t="s">
        <v>9</v>
      </c>
      <c r="B79" s="44" t="s">
        <v>195</v>
      </c>
      <c r="C79" s="44" t="s">
        <v>205</v>
      </c>
      <c r="D79" s="44" t="s">
        <v>154</v>
      </c>
      <c r="E79" s="44" t="s">
        <v>246</v>
      </c>
      <c r="F79" s="44" t="s">
        <v>160</v>
      </c>
      <c r="G79" s="44" t="s">
        <v>161</v>
      </c>
      <c r="H79" s="48" t="s">
        <v>162</v>
      </c>
      <c r="I79" s="49">
        <v>1373.797252</v>
      </c>
      <c r="J79" s="45">
        <v>0</v>
      </c>
      <c r="K79" s="46">
        <v>1373.797252</v>
      </c>
      <c r="L79" s="45">
        <v>15876.368247</v>
      </c>
      <c r="M79" s="45">
        <v>0</v>
      </c>
      <c r="N79" s="50">
        <v>15876.368247</v>
      </c>
      <c r="O79" s="49">
        <v>682.678635</v>
      </c>
      <c r="P79" s="45">
        <v>0</v>
      </c>
      <c r="Q79" s="46">
        <v>682.678635</v>
      </c>
      <c r="R79" s="45">
        <v>9735.033256</v>
      </c>
      <c r="S79" s="45">
        <v>0</v>
      </c>
      <c r="T79" s="50">
        <v>9735.033256</v>
      </c>
      <c r="U79" s="42" t="s">
        <v>35</v>
      </c>
      <c r="V79" s="37">
        <f>+((N79/T79)-1)*100</f>
        <v>63.08488969172146</v>
      </c>
    </row>
    <row r="80" spans="1:22" ht="15">
      <c r="A80" s="47" t="s">
        <v>9</v>
      </c>
      <c r="B80" s="44" t="s">
        <v>195</v>
      </c>
      <c r="C80" s="44" t="s">
        <v>205</v>
      </c>
      <c r="D80" s="44" t="s">
        <v>154</v>
      </c>
      <c r="E80" s="44" t="s">
        <v>163</v>
      </c>
      <c r="F80" s="44" t="s">
        <v>160</v>
      </c>
      <c r="G80" s="44" t="s">
        <v>161</v>
      </c>
      <c r="H80" s="48" t="s">
        <v>162</v>
      </c>
      <c r="I80" s="49">
        <v>908.748182</v>
      </c>
      <c r="J80" s="45">
        <v>0</v>
      </c>
      <c r="K80" s="46">
        <v>908.748182</v>
      </c>
      <c r="L80" s="45">
        <v>6830.966338</v>
      </c>
      <c r="M80" s="45">
        <v>0</v>
      </c>
      <c r="N80" s="50">
        <v>6830.966338</v>
      </c>
      <c r="O80" s="49">
        <v>84.739831</v>
      </c>
      <c r="P80" s="45">
        <v>0</v>
      </c>
      <c r="Q80" s="46">
        <v>84.739831</v>
      </c>
      <c r="R80" s="45">
        <v>15493.728686</v>
      </c>
      <c r="S80" s="45">
        <v>0</v>
      </c>
      <c r="T80" s="50">
        <v>15493.728686</v>
      </c>
      <c r="U80" s="42" t="s">
        <v>35</v>
      </c>
      <c r="V80" s="37">
        <f>+((N80/T80)-1)*100</f>
        <v>-55.911411149387156</v>
      </c>
    </row>
    <row r="81" spans="1:22" ht="15">
      <c r="A81" s="47" t="s">
        <v>9</v>
      </c>
      <c r="B81" s="44" t="s">
        <v>44</v>
      </c>
      <c r="C81" s="44" t="s">
        <v>205</v>
      </c>
      <c r="D81" s="44" t="s">
        <v>164</v>
      </c>
      <c r="E81" s="44" t="s">
        <v>165</v>
      </c>
      <c r="F81" s="44" t="s">
        <v>22</v>
      </c>
      <c r="G81" s="44" t="s">
        <v>21</v>
      </c>
      <c r="H81" s="48" t="s">
        <v>166</v>
      </c>
      <c r="I81" s="49">
        <v>19.873844</v>
      </c>
      <c r="J81" s="45">
        <v>38.249726</v>
      </c>
      <c r="K81" s="46">
        <v>58.12357</v>
      </c>
      <c r="L81" s="45">
        <v>295.002932</v>
      </c>
      <c r="M81" s="45">
        <v>536.457667</v>
      </c>
      <c r="N81" s="50">
        <v>831.460599</v>
      </c>
      <c r="O81" s="49">
        <v>33.091942</v>
      </c>
      <c r="P81" s="45">
        <v>70.343827</v>
      </c>
      <c r="Q81" s="46">
        <v>103.435769</v>
      </c>
      <c r="R81" s="45">
        <v>85.75162</v>
      </c>
      <c r="S81" s="45">
        <v>724.965901</v>
      </c>
      <c r="T81" s="50">
        <v>810.717521</v>
      </c>
      <c r="U81" s="27">
        <f>+((K81/Q81)-1)*100</f>
        <v>-43.80708862907956</v>
      </c>
      <c r="V81" s="37">
        <f>+((N81/T81)-1)*100</f>
        <v>2.558607340126784</v>
      </c>
    </row>
    <row r="82" spans="1:22" ht="15">
      <c r="A82" s="47" t="s">
        <v>9</v>
      </c>
      <c r="B82" s="44" t="s">
        <v>44</v>
      </c>
      <c r="C82" s="44" t="s">
        <v>205</v>
      </c>
      <c r="D82" s="44" t="s">
        <v>164</v>
      </c>
      <c r="E82" s="44" t="s">
        <v>167</v>
      </c>
      <c r="F82" s="44" t="s">
        <v>22</v>
      </c>
      <c r="G82" s="44" t="s">
        <v>21</v>
      </c>
      <c r="H82" s="48" t="s">
        <v>21</v>
      </c>
      <c r="I82" s="49">
        <v>0</v>
      </c>
      <c r="J82" s="45">
        <v>14.272953</v>
      </c>
      <c r="K82" s="46">
        <v>14.272953</v>
      </c>
      <c r="L82" s="45">
        <v>0</v>
      </c>
      <c r="M82" s="45">
        <v>126.606055</v>
      </c>
      <c r="N82" s="50">
        <v>126.606055</v>
      </c>
      <c r="O82" s="49">
        <v>0</v>
      </c>
      <c r="P82" s="45">
        <v>5.749675</v>
      </c>
      <c r="Q82" s="46">
        <v>5.749675</v>
      </c>
      <c r="R82" s="45">
        <v>0</v>
      </c>
      <c r="S82" s="45">
        <v>169.116225</v>
      </c>
      <c r="T82" s="50">
        <v>169.116225</v>
      </c>
      <c r="U82" s="42" t="s">
        <v>35</v>
      </c>
      <c r="V82" s="37">
        <f>+((N82/T82)-1)*100</f>
        <v>-25.13665971434733</v>
      </c>
    </row>
    <row r="83" spans="1:22" ht="15">
      <c r="A83" s="47" t="s">
        <v>9</v>
      </c>
      <c r="B83" s="44" t="s">
        <v>44</v>
      </c>
      <c r="C83" s="44" t="s">
        <v>205</v>
      </c>
      <c r="D83" s="44" t="s">
        <v>164</v>
      </c>
      <c r="E83" s="44" t="s">
        <v>230</v>
      </c>
      <c r="F83" s="44" t="s">
        <v>22</v>
      </c>
      <c r="G83" s="44" t="s">
        <v>21</v>
      </c>
      <c r="H83" s="48" t="s">
        <v>64</v>
      </c>
      <c r="I83" s="49">
        <v>0</v>
      </c>
      <c r="J83" s="45">
        <v>0</v>
      </c>
      <c r="K83" s="46">
        <v>0</v>
      </c>
      <c r="L83" s="45">
        <v>0</v>
      </c>
      <c r="M83" s="45">
        <v>0.112977</v>
      </c>
      <c r="N83" s="50">
        <v>0.112977</v>
      </c>
      <c r="O83" s="49">
        <v>0</v>
      </c>
      <c r="P83" s="45">
        <v>0</v>
      </c>
      <c r="Q83" s="46">
        <v>0</v>
      </c>
      <c r="R83" s="45">
        <v>0</v>
      </c>
      <c r="S83" s="45">
        <v>2.997003</v>
      </c>
      <c r="T83" s="50">
        <v>2.997003</v>
      </c>
      <c r="U83" s="42" t="s">
        <v>35</v>
      </c>
      <c r="V83" s="37">
        <f>+((N83/T83)-1)*100</f>
        <v>-96.23033410376966</v>
      </c>
    </row>
    <row r="84" spans="1:22" ht="15">
      <c r="A84" s="47" t="s">
        <v>9</v>
      </c>
      <c r="B84" s="44" t="s">
        <v>44</v>
      </c>
      <c r="C84" s="44" t="s">
        <v>205</v>
      </c>
      <c r="D84" s="44" t="s">
        <v>164</v>
      </c>
      <c r="E84" s="44" t="s">
        <v>168</v>
      </c>
      <c r="F84" s="44" t="s">
        <v>22</v>
      </c>
      <c r="G84" s="44" t="s">
        <v>21</v>
      </c>
      <c r="H84" s="48" t="s">
        <v>166</v>
      </c>
      <c r="I84" s="49">
        <v>0</v>
      </c>
      <c r="J84" s="45">
        <v>4.901717</v>
      </c>
      <c r="K84" s="46">
        <v>4.901717</v>
      </c>
      <c r="L84" s="45">
        <v>0</v>
      </c>
      <c r="M84" s="45">
        <v>79.665484</v>
      </c>
      <c r="N84" s="50">
        <v>79.665484</v>
      </c>
      <c r="O84" s="49">
        <v>0</v>
      </c>
      <c r="P84" s="45">
        <v>3.426702</v>
      </c>
      <c r="Q84" s="46">
        <v>3.426702</v>
      </c>
      <c r="R84" s="45">
        <v>0</v>
      </c>
      <c r="S84" s="45">
        <v>7.235562</v>
      </c>
      <c r="T84" s="50">
        <v>7.235562</v>
      </c>
      <c r="U84" s="27">
        <f>+((K84/Q84)-1)*100</f>
        <v>43.04474097835176</v>
      </c>
      <c r="V84" s="43" t="s">
        <v>35</v>
      </c>
    </row>
    <row r="85" spans="1:22" ht="15">
      <c r="A85" s="47" t="s">
        <v>9</v>
      </c>
      <c r="B85" s="44" t="s">
        <v>44</v>
      </c>
      <c r="C85" s="44" t="s">
        <v>205</v>
      </c>
      <c r="D85" s="44" t="s">
        <v>164</v>
      </c>
      <c r="E85" s="44" t="s">
        <v>169</v>
      </c>
      <c r="F85" s="44" t="s">
        <v>22</v>
      </c>
      <c r="G85" s="44" t="s">
        <v>21</v>
      </c>
      <c r="H85" s="48" t="s">
        <v>21</v>
      </c>
      <c r="I85" s="49">
        <v>0</v>
      </c>
      <c r="J85" s="45">
        <v>0</v>
      </c>
      <c r="K85" s="46">
        <v>0</v>
      </c>
      <c r="L85" s="45">
        <v>0</v>
      </c>
      <c r="M85" s="45">
        <v>2.131776</v>
      </c>
      <c r="N85" s="50">
        <v>2.131776</v>
      </c>
      <c r="O85" s="49">
        <v>0</v>
      </c>
      <c r="P85" s="45">
        <v>0</v>
      </c>
      <c r="Q85" s="46">
        <v>0</v>
      </c>
      <c r="R85" s="45">
        <v>0</v>
      </c>
      <c r="S85" s="45">
        <v>0.103918</v>
      </c>
      <c r="T85" s="50">
        <v>0.103918</v>
      </c>
      <c r="U85" s="42" t="s">
        <v>35</v>
      </c>
      <c r="V85" s="43" t="s">
        <v>35</v>
      </c>
    </row>
    <row r="86" spans="1:22" ht="15">
      <c r="A86" s="47" t="s">
        <v>9</v>
      </c>
      <c r="B86" s="44" t="s">
        <v>44</v>
      </c>
      <c r="C86" s="44" t="s">
        <v>205</v>
      </c>
      <c r="D86" s="44" t="s">
        <v>164</v>
      </c>
      <c r="E86" s="44" t="s">
        <v>218</v>
      </c>
      <c r="F86" s="44" t="s">
        <v>22</v>
      </c>
      <c r="G86" s="44" t="s">
        <v>21</v>
      </c>
      <c r="H86" s="48" t="s">
        <v>166</v>
      </c>
      <c r="I86" s="49">
        <v>0</v>
      </c>
      <c r="J86" s="45">
        <v>0</v>
      </c>
      <c r="K86" s="46">
        <v>0</v>
      </c>
      <c r="L86" s="45">
        <v>2.579634</v>
      </c>
      <c r="M86" s="45">
        <v>1.161839</v>
      </c>
      <c r="N86" s="50">
        <v>3.741473</v>
      </c>
      <c r="O86" s="49">
        <v>0</v>
      </c>
      <c r="P86" s="45">
        <v>0</v>
      </c>
      <c r="Q86" s="46">
        <v>0</v>
      </c>
      <c r="R86" s="45">
        <v>0</v>
      </c>
      <c r="S86" s="45">
        <v>0</v>
      </c>
      <c r="T86" s="50">
        <v>0</v>
      </c>
      <c r="U86" s="42" t="s">
        <v>35</v>
      </c>
      <c r="V86" s="43" t="s">
        <v>35</v>
      </c>
    </row>
    <row r="87" spans="1:22" ht="15">
      <c r="A87" s="47" t="s">
        <v>9</v>
      </c>
      <c r="B87" s="44" t="s">
        <v>44</v>
      </c>
      <c r="C87" s="44" t="s">
        <v>205</v>
      </c>
      <c r="D87" s="44" t="s">
        <v>164</v>
      </c>
      <c r="E87" s="44" t="s">
        <v>124</v>
      </c>
      <c r="F87" s="44" t="s">
        <v>22</v>
      </c>
      <c r="G87" s="44" t="s">
        <v>21</v>
      </c>
      <c r="H87" s="48" t="s">
        <v>21</v>
      </c>
      <c r="I87" s="49">
        <v>163.6288</v>
      </c>
      <c r="J87" s="45">
        <v>120.747034</v>
      </c>
      <c r="K87" s="46">
        <v>284.375834</v>
      </c>
      <c r="L87" s="45">
        <v>1533.583152</v>
      </c>
      <c r="M87" s="45">
        <v>1300.83981</v>
      </c>
      <c r="N87" s="50">
        <v>2834.422962</v>
      </c>
      <c r="O87" s="49">
        <v>131.1468</v>
      </c>
      <c r="P87" s="45">
        <v>93.437362</v>
      </c>
      <c r="Q87" s="46">
        <v>224.584162</v>
      </c>
      <c r="R87" s="45">
        <v>1071.031585</v>
      </c>
      <c r="S87" s="45">
        <v>1314.10466</v>
      </c>
      <c r="T87" s="50">
        <v>2385.136245</v>
      </c>
      <c r="U87" s="27">
        <f>+((K87/Q87)-1)*100</f>
        <v>26.62328076367202</v>
      </c>
      <c r="V87" s="37">
        <f>+((N87/T87)-1)*100</f>
        <v>18.836941409189812</v>
      </c>
    </row>
    <row r="88" spans="1:22" ht="15">
      <c r="A88" s="47" t="s">
        <v>9</v>
      </c>
      <c r="B88" s="44" t="s">
        <v>44</v>
      </c>
      <c r="C88" s="44" t="s">
        <v>205</v>
      </c>
      <c r="D88" s="44" t="s">
        <v>164</v>
      </c>
      <c r="E88" s="44" t="s">
        <v>170</v>
      </c>
      <c r="F88" s="44" t="s">
        <v>22</v>
      </c>
      <c r="G88" s="44" t="s">
        <v>21</v>
      </c>
      <c r="H88" s="48" t="s">
        <v>64</v>
      </c>
      <c r="I88" s="49">
        <v>83.885395</v>
      </c>
      <c r="J88" s="45">
        <v>52.341392</v>
      </c>
      <c r="K88" s="46">
        <v>136.226787</v>
      </c>
      <c r="L88" s="45">
        <v>1120.970107</v>
      </c>
      <c r="M88" s="45">
        <v>458.980138</v>
      </c>
      <c r="N88" s="50">
        <v>1579.950245</v>
      </c>
      <c r="O88" s="49">
        <v>51.125956</v>
      </c>
      <c r="P88" s="45">
        <v>22.692654</v>
      </c>
      <c r="Q88" s="46">
        <v>73.81861</v>
      </c>
      <c r="R88" s="45">
        <v>624.496893</v>
      </c>
      <c r="S88" s="45">
        <v>424.632326</v>
      </c>
      <c r="T88" s="50">
        <v>1049.129219</v>
      </c>
      <c r="U88" s="27">
        <f>+((K88/Q88)-1)*100</f>
        <v>84.54260653241776</v>
      </c>
      <c r="V88" s="37">
        <f>+((N88/T88)-1)*100</f>
        <v>50.596343747433096</v>
      </c>
    </row>
    <row r="89" spans="1:22" ht="15">
      <c r="A89" s="47" t="s">
        <v>9</v>
      </c>
      <c r="B89" s="44" t="s">
        <v>44</v>
      </c>
      <c r="C89" s="44" t="s">
        <v>205</v>
      </c>
      <c r="D89" s="44" t="s">
        <v>171</v>
      </c>
      <c r="E89" s="44" t="s">
        <v>172</v>
      </c>
      <c r="F89" s="44" t="s">
        <v>173</v>
      </c>
      <c r="G89" s="44" t="s">
        <v>174</v>
      </c>
      <c r="H89" s="48" t="s">
        <v>174</v>
      </c>
      <c r="I89" s="49">
        <v>6316.83369</v>
      </c>
      <c r="J89" s="45">
        <v>0</v>
      </c>
      <c r="K89" s="46">
        <v>6316.83369</v>
      </c>
      <c r="L89" s="45">
        <v>58579.53772</v>
      </c>
      <c r="M89" s="45">
        <v>0</v>
      </c>
      <c r="N89" s="50">
        <v>58579.53772</v>
      </c>
      <c r="O89" s="49">
        <v>8582.94723</v>
      </c>
      <c r="P89" s="45">
        <v>0</v>
      </c>
      <c r="Q89" s="46">
        <v>8582.94723</v>
      </c>
      <c r="R89" s="45">
        <v>72852.63222</v>
      </c>
      <c r="S89" s="45">
        <v>0</v>
      </c>
      <c r="T89" s="50">
        <v>72852.63222</v>
      </c>
      <c r="U89" s="27">
        <f>+((K89/Q89)-1)*100</f>
        <v>-26.40251045793741</v>
      </c>
      <c r="V89" s="37">
        <f>+((N89/T89)-1)*100</f>
        <v>-19.591734800876083</v>
      </c>
    </row>
    <row r="90" spans="1:22" ht="15">
      <c r="A90" s="47" t="s">
        <v>9</v>
      </c>
      <c r="B90" s="44" t="s">
        <v>219</v>
      </c>
      <c r="C90" s="44" t="s">
        <v>205</v>
      </c>
      <c r="D90" s="44" t="s">
        <v>171</v>
      </c>
      <c r="E90" s="44" t="s">
        <v>172</v>
      </c>
      <c r="F90" s="44" t="s">
        <v>173</v>
      </c>
      <c r="G90" s="44" t="s">
        <v>174</v>
      </c>
      <c r="H90" s="48" t="s">
        <v>174</v>
      </c>
      <c r="I90" s="49">
        <v>0</v>
      </c>
      <c r="J90" s="45">
        <v>0</v>
      </c>
      <c r="K90" s="46">
        <v>0</v>
      </c>
      <c r="L90" s="45">
        <v>0</v>
      </c>
      <c r="M90" s="45">
        <v>29.720059</v>
      </c>
      <c r="N90" s="50">
        <v>29.720059</v>
      </c>
      <c r="O90" s="49">
        <v>0</v>
      </c>
      <c r="P90" s="45">
        <v>0</v>
      </c>
      <c r="Q90" s="46">
        <v>0</v>
      </c>
      <c r="R90" s="45">
        <v>0</v>
      </c>
      <c r="S90" s="45">
        <v>22.544341</v>
      </c>
      <c r="T90" s="50">
        <v>22.544341</v>
      </c>
      <c r="U90" s="42" t="s">
        <v>35</v>
      </c>
      <c r="V90" s="37">
        <f>+((N90/T90)-1)*100</f>
        <v>31.82935353932057</v>
      </c>
    </row>
    <row r="91" spans="1:22" ht="15">
      <c r="A91" s="47" t="s">
        <v>9</v>
      </c>
      <c r="B91" s="44" t="s">
        <v>195</v>
      </c>
      <c r="C91" s="44" t="s">
        <v>205</v>
      </c>
      <c r="D91" s="44" t="s">
        <v>171</v>
      </c>
      <c r="E91" s="44" t="s">
        <v>199</v>
      </c>
      <c r="F91" s="44" t="s">
        <v>173</v>
      </c>
      <c r="G91" s="44" t="s">
        <v>174</v>
      </c>
      <c r="H91" s="48" t="s">
        <v>174</v>
      </c>
      <c r="I91" s="49">
        <v>2410.34</v>
      </c>
      <c r="J91" s="45">
        <v>0</v>
      </c>
      <c r="K91" s="46">
        <v>2410.34</v>
      </c>
      <c r="L91" s="45">
        <v>22938.78</v>
      </c>
      <c r="M91" s="45">
        <v>0</v>
      </c>
      <c r="N91" s="50">
        <v>22938.78</v>
      </c>
      <c r="O91" s="49">
        <v>1888.06</v>
      </c>
      <c r="P91" s="45">
        <v>0</v>
      </c>
      <c r="Q91" s="46">
        <v>1888.06</v>
      </c>
      <c r="R91" s="45">
        <v>23382.284</v>
      </c>
      <c r="S91" s="45">
        <v>0</v>
      </c>
      <c r="T91" s="50">
        <v>23382.284</v>
      </c>
      <c r="U91" s="27">
        <f>+((K91/Q91)-1)*100</f>
        <v>27.662256496085934</v>
      </c>
      <c r="V91" s="37">
        <f>+((N91/T91)-1)*100</f>
        <v>-1.896752259103518</v>
      </c>
    </row>
    <row r="92" spans="1:22" ht="15">
      <c r="A92" s="47"/>
      <c r="B92" s="44"/>
      <c r="C92" s="44"/>
      <c r="D92" s="44"/>
      <c r="E92" s="44"/>
      <c r="F92" s="44"/>
      <c r="G92" s="44"/>
      <c r="H92" s="48"/>
      <c r="I92" s="49"/>
      <c r="J92" s="45"/>
      <c r="K92" s="46"/>
      <c r="L92" s="45"/>
      <c r="M92" s="45"/>
      <c r="N92" s="50"/>
      <c r="O92" s="49"/>
      <c r="P92" s="45"/>
      <c r="Q92" s="46"/>
      <c r="R92" s="45"/>
      <c r="S92" s="45"/>
      <c r="T92" s="50"/>
      <c r="U92" s="28"/>
      <c r="V92" s="38"/>
    </row>
    <row r="93" spans="1:22" ht="20.25">
      <c r="A93" s="63" t="s">
        <v>9</v>
      </c>
      <c r="B93" s="64"/>
      <c r="C93" s="64"/>
      <c r="D93" s="64"/>
      <c r="E93" s="64"/>
      <c r="F93" s="64"/>
      <c r="G93" s="64"/>
      <c r="H93" s="65"/>
      <c r="I93" s="22">
        <f>SUM(I6:I91)</f>
        <v>101829.99944700002</v>
      </c>
      <c r="J93" s="15">
        <f>SUM(J6:J91)</f>
        <v>2577.426098</v>
      </c>
      <c r="K93" s="15">
        <f>SUM(K6:K91)</f>
        <v>104407.42554800003</v>
      </c>
      <c r="L93" s="15">
        <f>SUM(L6:L91)</f>
        <v>1090206.0582989997</v>
      </c>
      <c r="M93" s="15">
        <f>SUM(M6:M91)</f>
        <v>41625.087408</v>
      </c>
      <c r="N93" s="23">
        <f>SUM(N6:N91)</f>
        <v>1131831.1457079998</v>
      </c>
      <c r="O93" s="22">
        <f>SUM(O6:O91)</f>
        <v>104520.117241</v>
      </c>
      <c r="P93" s="15">
        <f>SUM(P6:P91)</f>
        <v>4686.927398000001</v>
      </c>
      <c r="Q93" s="15">
        <f>SUM(Q6:Q91)</f>
        <v>109207.04464100001</v>
      </c>
      <c r="R93" s="15">
        <f>SUM(R6:R91)</f>
        <v>1117223.7136549999</v>
      </c>
      <c r="S93" s="15">
        <f>SUM(S6:S91)</f>
        <v>45619.76538299999</v>
      </c>
      <c r="T93" s="23">
        <f>SUM(T6:T91)</f>
        <v>1162843.4790369999</v>
      </c>
      <c r="U93" s="29">
        <f>+((K93/Q93)-1)*100</f>
        <v>-4.394972054026313</v>
      </c>
      <c r="V93" s="39">
        <f>+((N93/T93)-1)*100</f>
        <v>-2.666939608646446</v>
      </c>
    </row>
    <row r="94" spans="1:22" ht="15.75">
      <c r="A94" s="18"/>
      <c r="B94" s="11"/>
      <c r="C94" s="11"/>
      <c r="D94" s="11"/>
      <c r="E94" s="11"/>
      <c r="F94" s="11"/>
      <c r="G94" s="11"/>
      <c r="H94" s="16"/>
      <c r="I94" s="20"/>
      <c r="J94" s="13"/>
      <c r="K94" s="14"/>
      <c r="L94" s="13"/>
      <c r="M94" s="13"/>
      <c r="N94" s="21"/>
      <c r="O94" s="20"/>
      <c r="P94" s="13"/>
      <c r="Q94" s="14"/>
      <c r="R94" s="13"/>
      <c r="S94" s="13"/>
      <c r="T94" s="21"/>
      <c r="U94" s="28"/>
      <c r="V94" s="38"/>
    </row>
    <row r="95" spans="1:22" ht="15">
      <c r="A95" s="47" t="s">
        <v>10</v>
      </c>
      <c r="B95" s="44"/>
      <c r="C95" s="44" t="s">
        <v>205</v>
      </c>
      <c r="D95" s="44" t="s">
        <v>154</v>
      </c>
      <c r="E95" s="44" t="s">
        <v>33</v>
      </c>
      <c r="F95" s="44" t="s">
        <v>25</v>
      </c>
      <c r="G95" s="44" t="s">
        <v>27</v>
      </c>
      <c r="H95" s="48" t="s">
        <v>28</v>
      </c>
      <c r="I95" s="49">
        <v>28740.66622</v>
      </c>
      <c r="J95" s="45">
        <v>0</v>
      </c>
      <c r="K95" s="46">
        <v>28740.66622</v>
      </c>
      <c r="L95" s="45">
        <v>279428.021372</v>
      </c>
      <c r="M95" s="45">
        <v>19511.3922</v>
      </c>
      <c r="N95" s="50">
        <v>298939.413572</v>
      </c>
      <c r="O95" s="49">
        <v>32279.225162</v>
      </c>
      <c r="P95" s="45">
        <v>0</v>
      </c>
      <c r="Q95" s="46">
        <v>32279.225162</v>
      </c>
      <c r="R95" s="45">
        <v>292701.222479</v>
      </c>
      <c r="S95" s="45">
        <v>0</v>
      </c>
      <c r="T95" s="50">
        <v>292701.222479</v>
      </c>
      <c r="U95" s="27">
        <f>+((K95/Q95)-1)*100</f>
        <v>-10.962341643087791</v>
      </c>
      <c r="V95" s="37">
        <f>+((N95/T95)-1)*100</f>
        <v>2.131248732125668</v>
      </c>
    </row>
    <row r="96" spans="1:22" ht="15.75">
      <c r="A96" s="18"/>
      <c r="B96" s="11"/>
      <c r="C96" s="11"/>
      <c r="D96" s="11"/>
      <c r="E96" s="11"/>
      <c r="F96" s="11"/>
      <c r="G96" s="11"/>
      <c r="H96" s="16"/>
      <c r="I96" s="20"/>
      <c r="J96" s="13"/>
      <c r="K96" s="14"/>
      <c r="L96" s="13"/>
      <c r="M96" s="13"/>
      <c r="N96" s="21"/>
      <c r="O96" s="20"/>
      <c r="P96" s="13"/>
      <c r="Q96" s="14"/>
      <c r="R96" s="13"/>
      <c r="S96" s="13"/>
      <c r="T96" s="21"/>
      <c r="U96" s="28"/>
      <c r="V96" s="38"/>
    </row>
    <row r="97" spans="1:22" ht="20.25">
      <c r="A97" s="60" t="s">
        <v>10</v>
      </c>
      <c r="B97" s="61"/>
      <c r="C97" s="61"/>
      <c r="D97" s="61"/>
      <c r="E97" s="61"/>
      <c r="F97" s="61"/>
      <c r="G97" s="61"/>
      <c r="H97" s="62"/>
      <c r="I97" s="22">
        <f>SUM(I95)</f>
        <v>28740.66622</v>
      </c>
      <c r="J97" s="15">
        <f aca="true" t="shared" si="0" ref="J97:T97">SUM(J95)</f>
        <v>0</v>
      </c>
      <c r="K97" s="15">
        <f t="shared" si="0"/>
        <v>28740.66622</v>
      </c>
      <c r="L97" s="15">
        <f t="shared" si="0"/>
        <v>279428.021372</v>
      </c>
      <c r="M97" s="15">
        <f t="shared" si="0"/>
        <v>19511.3922</v>
      </c>
      <c r="N97" s="23">
        <f t="shared" si="0"/>
        <v>298939.413572</v>
      </c>
      <c r="O97" s="22">
        <f t="shared" si="0"/>
        <v>32279.225162</v>
      </c>
      <c r="P97" s="15">
        <f t="shared" si="0"/>
        <v>0</v>
      </c>
      <c r="Q97" s="15">
        <f t="shared" si="0"/>
        <v>32279.225162</v>
      </c>
      <c r="R97" s="15">
        <f t="shared" si="0"/>
        <v>292701.222479</v>
      </c>
      <c r="S97" s="15">
        <f t="shared" si="0"/>
        <v>0</v>
      </c>
      <c r="T97" s="23">
        <f t="shared" si="0"/>
        <v>292701.222479</v>
      </c>
      <c r="U97" s="29">
        <f>+((K97/Q97)-1)*100</f>
        <v>-10.962341643087791</v>
      </c>
      <c r="V97" s="39">
        <f>+((N97/T97)-1)*100</f>
        <v>2.131248732125668</v>
      </c>
    </row>
    <row r="98" spans="1:22" ht="15.75">
      <c r="A98" s="18"/>
      <c r="B98" s="11"/>
      <c r="C98" s="11"/>
      <c r="D98" s="11"/>
      <c r="E98" s="11"/>
      <c r="F98" s="11"/>
      <c r="G98" s="11"/>
      <c r="H98" s="16"/>
      <c r="I98" s="20"/>
      <c r="J98" s="13"/>
      <c r="K98" s="14"/>
      <c r="L98" s="13"/>
      <c r="M98" s="13"/>
      <c r="N98" s="21"/>
      <c r="O98" s="20"/>
      <c r="P98" s="13"/>
      <c r="Q98" s="14"/>
      <c r="R98" s="13"/>
      <c r="S98" s="13"/>
      <c r="T98" s="21"/>
      <c r="U98" s="28"/>
      <c r="V98" s="38"/>
    </row>
    <row r="99" spans="1:22" ht="15">
      <c r="A99" s="47" t="s">
        <v>26</v>
      </c>
      <c r="B99" s="44"/>
      <c r="C99" s="44" t="s">
        <v>205</v>
      </c>
      <c r="D99" s="44" t="s">
        <v>154</v>
      </c>
      <c r="E99" s="44" t="s">
        <v>43</v>
      </c>
      <c r="F99" s="44" t="s">
        <v>25</v>
      </c>
      <c r="G99" s="44" t="s">
        <v>27</v>
      </c>
      <c r="H99" s="48" t="s">
        <v>28</v>
      </c>
      <c r="I99" s="49">
        <v>23380.232386</v>
      </c>
      <c r="J99" s="45">
        <v>0</v>
      </c>
      <c r="K99" s="46">
        <v>23380.232386</v>
      </c>
      <c r="L99" s="45">
        <v>221216.845575</v>
      </c>
      <c r="M99" s="45">
        <v>0</v>
      </c>
      <c r="N99" s="50">
        <v>221216.845575</v>
      </c>
      <c r="O99" s="49">
        <v>19790.974173</v>
      </c>
      <c r="P99" s="45">
        <v>0</v>
      </c>
      <c r="Q99" s="46">
        <v>19790.974173</v>
      </c>
      <c r="R99" s="45">
        <v>221435.151208</v>
      </c>
      <c r="S99" s="45">
        <v>0</v>
      </c>
      <c r="T99" s="50">
        <v>221435.151208</v>
      </c>
      <c r="U99" s="27">
        <f>+((K99/Q99)-1)*100</f>
        <v>18.13583394948126</v>
      </c>
      <c r="V99" s="37">
        <f>+((N99/T99)-1)*100</f>
        <v>-0.09858671119243878</v>
      </c>
    </row>
    <row r="100" spans="1:22" ht="15">
      <c r="A100" s="47" t="s">
        <v>26</v>
      </c>
      <c r="B100" s="44"/>
      <c r="C100" s="44" t="s">
        <v>205</v>
      </c>
      <c r="D100" s="44" t="s">
        <v>31</v>
      </c>
      <c r="E100" s="44" t="s">
        <v>34</v>
      </c>
      <c r="F100" s="44" t="s">
        <v>23</v>
      </c>
      <c r="G100" s="44" t="s">
        <v>23</v>
      </c>
      <c r="H100" s="48" t="s">
        <v>32</v>
      </c>
      <c r="I100" s="49">
        <v>285.709722</v>
      </c>
      <c r="J100" s="45">
        <v>0</v>
      </c>
      <c r="K100" s="46">
        <v>285.709722</v>
      </c>
      <c r="L100" s="45">
        <v>2105.591753</v>
      </c>
      <c r="M100" s="45">
        <v>0</v>
      </c>
      <c r="N100" s="50">
        <v>2105.591753</v>
      </c>
      <c r="O100" s="49">
        <v>122.075122</v>
      </c>
      <c r="P100" s="45">
        <v>0</v>
      </c>
      <c r="Q100" s="46">
        <v>122.075122</v>
      </c>
      <c r="R100" s="45">
        <v>1050.406596</v>
      </c>
      <c r="S100" s="45">
        <v>0</v>
      </c>
      <c r="T100" s="50">
        <v>1050.406596</v>
      </c>
      <c r="U100" s="42" t="s">
        <v>35</v>
      </c>
      <c r="V100" s="43" t="s">
        <v>35</v>
      </c>
    </row>
    <row r="101" spans="1:22" ht="15">
      <c r="A101" s="47" t="s">
        <v>26</v>
      </c>
      <c r="B101" s="44"/>
      <c r="C101" s="44" t="s">
        <v>205</v>
      </c>
      <c r="D101" s="44" t="s">
        <v>24</v>
      </c>
      <c r="E101" s="44" t="s">
        <v>29</v>
      </c>
      <c r="F101" s="44" t="s">
        <v>22</v>
      </c>
      <c r="G101" s="44" t="s">
        <v>21</v>
      </c>
      <c r="H101" s="48" t="s">
        <v>30</v>
      </c>
      <c r="I101" s="49">
        <v>0</v>
      </c>
      <c r="J101" s="45">
        <v>0</v>
      </c>
      <c r="K101" s="46">
        <v>0</v>
      </c>
      <c r="L101" s="45">
        <v>0</v>
      </c>
      <c r="M101" s="45">
        <v>0</v>
      </c>
      <c r="N101" s="50">
        <v>0</v>
      </c>
      <c r="O101" s="49">
        <v>0</v>
      </c>
      <c r="P101" s="45">
        <v>0</v>
      </c>
      <c r="Q101" s="46">
        <v>0</v>
      </c>
      <c r="R101" s="45">
        <v>15668.363007</v>
      </c>
      <c r="S101" s="45">
        <v>0</v>
      </c>
      <c r="T101" s="50">
        <v>15668.363007</v>
      </c>
      <c r="U101" s="42" t="s">
        <v>35</v>
      </c>
      <c r="V101" s="43" t="s">
        <v>35</v>
      </c>
    </row>
    <row r="102" spans="1:22" ht="15.75">
      <c r="A102" s="18"/>
      <c r="B102" s="11"/>
      <c r="C102" s="11"/>
      <c r="D102" s="11"/>
      <c r="E102" s="11"/>
      <c r="F102" s="11"/>
      <c r="G102" s="11"/>
      <c r="H102" s="16"/>
      <c r="I102" s="20"/>
      <c r="J102" s="13"/>
      <c r="K102" s="14"/>
      <c r="L102" s="13"/>
      <c r="M102" s="13"/>
      <c r="N102" s="21"/>
      <c r="O102" s="20"/>
      <c r="P102" s="13"/>
      <c r="Q102" s="14"/>
      <c r="R102" s="13"/>
      <c r="S102" s="13"/>
      <c r="T102" s="21"/>
      <c r="U102" s="28"/>
      <c r="V102" s="38"/>
    </row>
    <row r="103" spans="1:22" ht="21" thickBot="1">
      <c r="A103" s="54" t="s">
        <v>18</v>
      </c>
      <c r="B103" s="55"/>
      <c r="C103" s="55"/>
      <c r="D103" s="55"/>
      <c r="E103" s="55"/>
      <c r="F103" s="55"/>
      <c r="G103" s="55"/>
      <c r="H103" s="56"/>
      <c r="I103" s="24">
        <f aca="true" t="shared" si="1" ref="I103:T103">SUM(I99:I101)</f>
        <v>23665.942108</v>
      </c>
      <c r="J103" s="25">
        <f t="shared" si="1"/>
        <v>0</v>
      </c>
      <c r="K103" s="25">
        <f t="shared" si="1"/>
        <v>23665.942108</v>
      </c>
      <c r="L103" s="25">
        <f t="shared" si="1"/>
        <v>223322.437328</v>
      </c>
      <c r="M103" s="25">
        <f t="shared" si="1"/>
        <v>0</v>
      </c>
      <c r="N103" s="26">
        <f t="shared" si="1"/>
        <v>223322.437328</v>
      </c>
      <c r="O103" s="24">
        <f t="shared" si="1"/>
        <v>19913.049294999997</v>
      </c>
      <c r="P103" s="25">
        <f t="shared" si="1"/>
        <v>0</v>
      </c>
      <c r="Q103" s="25">
        <f t="shared" si="1"/>
        <v>19913.049294999997</v>
      </c>
      <c r="R103" s="25">
        <f t="shared" si="1"/>
        <v>238153.920811</v>
      </c>
      <c r="S103" s="25">
        <f t="shared" si="1"/>
        <v>0</v>
      </c>
      <c r="T103" s="26">
        <f t="shared" si="1"/>
        <v>238153.920811</v>
      </c>
      <c r="U103" s="40">
        <f>+((K103/Q103)-1)*100</f>
        <v>18.846399450948592</v>
      </c>
      <c r="V103" s="41">
        <f>+((N103/T103)-1)*100</f>
        <v>-6.227688140717335</v>
      </c>
    </row>
    <row r="104" spans="9:22" ht="15"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</row>
    <row r="105" spans="1:22" ht="15">
      <c r="A105" s="52" t="s">
        <v>36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</row>
    <row r="106" spans="1:22" ht="15">
      <c r="A106" s="52" t="s">
        <v>37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</row>
    <row r="107" spans="1:22" ht="15">
      <c r="A107" s="52" t="s">
        <v>38</v>
      </c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10"/>
    </row>
    <row r="108" spans="1:22" ht="15">
      <c r="A108" s="52" t="s">
        <v>39</v>
      </c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</row>
    <row r="109" spans="1:22" ht="15">
      <c r="A109" s="52" t="s">
        <v>40</v>
      </c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</row>
    <row r="110" spans="1:22" ht="15">
      <c r="A110" s="52" t="s">
        <v>42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10"/>
    </row>
    <row r="111" spans="1:22" ht="15">
      <c r="A111" s="52" t="s">
        <v>41</v>
      </c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</row>
    <row r="112" spans="1:21" ht="12.75">
      <c r="A112" s="7" t="s">
        <v>19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8" t="s">
        <v>20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9:22" ht="15">
      <c r="I114" s="2"/>
      <c r="J114" s="2"/>
      <c r="K114" s="2"/>
      <c r="L114" s="2"/>
      <c r="M114" s="2"/>
      <c r="N114" s="2"/>
      <c r="O114" s="2"/>
      <c r="P114" s="2"/>
      <c r="Q114" s="2"/>
      <c r="R114" s="3"/>
      <c r="S114" s="3"/>
      <c r="T114" s="3"/>
      <c r="U114" s="3"/>
      <c r="V114" s="3"/>
    </row>
    <row r="115" spans="9:22" ht="15">
      <c r="I115" s="2"/>
      <c r="J115" s="2"/>
      <c r="K115" s="2"/>
      <c r="L115" s="2"/>
      <c r="M115" s="2"/>
      <c r="N115" s="2"/>
      <c r="O115" s="2"/>
      <c r="P115" s="2"/>
      <c r="Q115" s="2"/>
      <c r="R115" s="3"/>
      <c r="S115" s="3"/>
      <c r="T115" s="3"/>
      <c r="U115" s="3"/>
      <c r="V115" s="3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</sheetData>
  <sheetProtection/>
  <mergeCells count="5">
    <mergeCell ref="A103:H103"/>
    <mergeCell ref="I3:N3"/>
    <mergeCell ref="O3:T3"/>
    <mergeCell ref="A97:H97"/>
    <mergeCell ref="A93:H93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2010-12-20T17:18:12Z</dcterms:modified>
  <cp:category/>
  <cp:version/>
  <cp:contentType/>
  <cp:contentStatus/>
</cp:coreProperties>
</file>