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<sst xmlns="http://schemas.openxmlformats.org/spreadsheetml/2006/main" count="793" uniqueCount="251">
  <si>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</si>
  <si>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</si>
  <si>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</si>
  <si>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</si>
  <si>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</si>
  <si>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</si>
  <si>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</si>
  <si>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</si>
  <si>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</si>
  <si>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</si>
  <si>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</si>
  <si>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</si>
  <si>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</si>
  <si>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</si>
  <si>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</si>
  <si>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</si>
  <si>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</si>
  <si>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</si>
  <si>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</si>
  <si>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</si>
  <si>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</si>
  <si>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</si>
  <si>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</si>
  <si>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</si>
  <si>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</si>
  <si>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</si>
  <si>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</si>
  <si>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</si>
  <si>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</si>
  <si>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</si>
  <si>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</si>
  <si>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</si>
  <si>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</si>
  <si>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</si>
  <si>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</si>
  <si>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</si>
  <si>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</si>
  <si>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</si>
  <si>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</si>
  <si>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</si>
  <si>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</si>
  <si>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</si>
  <si>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</si>
  <si>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</si>
  <si>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</si>
  <si>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</si>
  <si>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</si>
  <si>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</si>
  <si>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</si>
  <si>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</si>
  <si>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</si>
  <si>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</si>
  <si>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</si>
  <si>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</si>
  <si>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</si>
  <si>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</si>
  <si>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</si>
  <si>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</si>
  <si>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</si>
  <si>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</si>
  <si>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</si>
  <si>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</si>
  <si>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</si>
  <si>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</si>
  <si>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</si>
  <si>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</si>
  <si>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</si>
  <si>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</si>
  <si>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</si>
  <si>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</si>
  <si>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</si>
  <si>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</si>
  <si>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</si>
  <si>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</si>
  <si>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</si>
  <si>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</si>
  <si>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</si>
  <si>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</si>
  <si>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</si>
  <si>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</si>
  <si>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</si>
  <si>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</si>
  <si>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</si>
  <si>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</si>
  <si>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</si>
  <si>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</si>
  <si>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</si>
  <si>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</si>
  <si>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</si>
  <si>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</si>
  <si>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</si>
  <si>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</si>
  <si>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</si>
  <si>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</si>
  <si>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</si>
  <si>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</si>
  <si>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</si>
  <si>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</si>
  <si>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</si>
  <si>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</si>
  <si>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</si>
  <si>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</si>
  <si>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</si>
  <si>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</si>
  <si>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</si>
  <si>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</si>
  <si>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</si>
  <si>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</si>
  <si>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</si>
  <si>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</si>
  <si>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</si>
  <si>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</si>
  <si>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</si>
  <si>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</si>
  <si>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</si>
  <si>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</si>
  <si>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</si>
  <si>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</si>
  <si>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</si>
  <si>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</si>
  <si>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</si>
  <si>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</si>
  <si>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</si>
  <si>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</si>
  <si>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</si>
  <si>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</si>
  <si>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</si>
  <si>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</si>
  <si>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</si>
  <si>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</si>
  <si>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</si>
  <si>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</si>
  <si>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</si>
  <si>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</si>
  <si>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</si>
  <si>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</si>
  <si>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</si>
  <si>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</si>
  <si>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</si>
  <si>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</si>
  <si>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</si>
  <si>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</si>
  <si>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</si>
  <si>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</si>
  <si>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</si>
  <si>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</si>
  <si>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</si>
  <si>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</si>
  <si>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</si>
  <si>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</si>
  <si>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</si>
  <si>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</si>
  <si>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</si>
  <si>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</si>
  <si>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</si>
  <si>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</si>
  <si>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</si>
  <si>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</si>
  <si>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</si>
  <si>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</si>
  <si>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</si>
  <si>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</si>
  <si>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</si>
  <si>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</si>
  <si>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</si>
  <si>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</si>
  <si>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</si>
  <si>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</si>
  <si>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</si>
  <si>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</si>
  <si>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</si>
  <si>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</si>
  <si>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</si>
  <si>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</si>
  <si>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</si>
  <si>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</si>
  <si>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</si>
  <si>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</si>
  <si>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</si>
  <si>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</si>
  <si>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</si>
  <si>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</si>
  <si>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</si>
  <si>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</si>
  <si>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</si>
  <si>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</si>
  <si>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</si>
  <si>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</si>
  <si>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</si>
  <si>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</si>
  <si>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</si>
  <si>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</si>
  <si>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</si>
  <si>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</si>
  <si>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</si>
  <si>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</si>
  <si>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</si>
  <si>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</si>
  <si>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</si>
  <si>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</si>
  <si>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</si>
  <si>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</si>
  <si>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</si>
  <si>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</si>
  <si>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</si>
  <si>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</si>
  <si>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</si>
  <si>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</si>
  <si>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</si>
  <si>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</si>
  <si>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</si>
  <si>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</si>
  <si>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</si>
  <si>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</si>
  <si>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</si>
  <si>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</si>
  <si>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</si>
  <si>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</si>
  <si>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</si>
  <si>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</si>
  <si>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</si>
  <si>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</si>
  <si>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</si>
  <si>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</si>
  <si>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</si>
  <si>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PRODUCTOR MINERO ARTESANAL</t>
  </si>
  <si>
    <t>C.M.H. Nº 8-A</t>
  </si>
  <si>
    <t>DEMASIA ESPERANZA 3</t>
  </si>
  <si>
    <t>MINERA TITAN DEL PERU S.R.L.</t>
  </si>
  <si>
    <t>BELEN</t>
  </si>
  <si>
    <t>CHALA</t>
  </si>
  <si>
    <t>CATON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</si>
  <si>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</si>
  <si>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</si>
  <si>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</si>
  <si>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</si>
  <si>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</si>
  <si>
    <t>Cifras Ajustadas ene-jun.2010</t>
  </si>
  <si>
    <t>BERGMIN S.A.C.</t>
  </si>
  <si>
    <t>REVOLUCION 3 DE OCTUBRE Nº 2</t>
  </si>
  <si>
    <t>AMBO</t>
  </si>
  <si>
    <t>SAN RAFAEL</t>
  </si>
  <si>
    <t>MINERA YANAQUIHUA S.A.C.</t>
  </si>
  <si>
    <t>ALPACAY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</si>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</sst>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201</v>
      </c>
    </row>
    <row r="2" ht="13.5" thickBot="1">
      <c r="A2" s="53"/>
    </row>
    <row r="3" spans="9:22" ht="13.5" thickBot="1"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232</v>
      </c>
      <c r="L4" s="31" t="s">
        <v>13</v>
      </c>
      <c r="M4" s="31" t="s">
        <v>8</v>
      </c>
      <c r="N4" s="34" t="s">
        <v>233</v>
      </c>
      <c r="O4" s="30" t="s">
        <v>14</v>
      </c>
      <c r="P4" s="31" t="s">
        <v>15</v>
      </c>
      <c r="Q4" s="31" t="s">
        <v>232</v>
      </c>
      <c r="R4" s="31" t="s">
        <v>16</v>
      </c>
      <c r="S4" s="31" t="s">
        <v>17</v>
      </c>
      <c r="T4" s="34" t="s">
        <v>234</v>
      </c>
      <c r="U4" s="35" t="s">
        <v>235</v>
      </c>
      <c r="V4" s="34" t="s">
        <v>236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176</v>
      </c>
      <c r="D6" s="44" t="s">
        <v>177</v>
      </c>
      <c r="E6" s="44" t="s">
        <v>178</v>
      </c>
      <c r="F6" s="44" t="s">
        <v>59</v>
      </c>
      <c r="G6" s="44" t="s">
        <v>179</v>
      </c>
      <c r="H6" s="48" t="s">
        <v>180</v>
      </c>
      <c r="I6" s="49">
        <v>7.184268</v>
      </c>
      <c r="J6" s="45">
        <v>8.2278</v>
      </c>
      <c r="K6" s="46">
        <v>15.412068</v>
      </c>
      <c r="L6" s="45">
        <v>27.520851</v>
      </c>
      <c r="M6" s="45">
        <v>18.854617</v>
      </c>
      <c r="N6" s="50">
        <v>46.375468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176</v>
      </c>
      <c r="D7" s="44" t="s">
        <v>238</v>
      </c>
      <c r="E7" s="44" t="s">
        <v>239</v>
      </c>
      <c r="F7" s="44" t="s">
        <v>89</v>
      </c>
      <c r="G7" s="44" t="s">
        <v>240</v>
      </c>
      <c r="H7" s="48" t="s">
        <v>241</v>
      </c>
      <c r="I7" s="49">
        <v>0</v>
      </c>
      <c r="J7" s="45">
        <v>0</v>
      </c>
      <c r="K7" s="46">
        <v>0</v>
      </c>
      <c r="L7" s="45">
        <v>6.213872</v>
      </c>
      <c r="M7" s="45">
        <v>0</v>
      </c>
      <c r="N7" s="50">
        <v>6.213872</v>
      </c>
      <c r="O7" s="49">
        <v>0</v>
      </c>
      <c r="P7" s="45">
        <v>0</v>
      </c>
      <c r="Q7" s="46">
        <v>0</v>
      </c>
      <c r="R7" s="45">
        <v>0</v>
      </c>
      <c r="S7" s="45">
        <v>0</v>
      </c>
      <c r="T7" s="50">
        <v>0</v>
      </c>
      <c r="U7" s="42" t="s">
        <v>35</v>
      </c>
      <c r="V7" s="43" t="s">
        <v>35</v>
      </c>
    </row>
    <row r="8" spans="1:22" ht="15">
      <c r="A8" s="47" t="s">
        <v>9</v>
      </c>
      <c r="B8" s="44" t="s">
        <v>44</v>
      </c>
      <c r="C8" s="44" t="s">
        <v>206</v>
      </c>
      <c r="D8" s="44" t="s">
        <v>45</v>
      </c>
      <c r="E8" s="44" t="s">
        <v>46</v>
      </c>
      <c r="F8" s="44" t="s">
        <v>47</v>
      </c>
      <c r="G8" s="44" t="s">
        <v>48</v>
      </c>
      <c r="H8" s="48" t="s">
        <v>49</v>
      </c>
      <c r="I8" s="49">
        <v>24.497895</v>
      </c>
      <c r="J8" s="45">
        <v>38.743164</v>
      </c>
      <c r="K8" s="46">
        <v>63.241059</v>
      </c>
      <c r="L8" s="45">
        <v>117.60789</v>
      </c>
      <c r="M8" s="45">
        <v>224.299602</v>
      </c>
      <c r="N8" s="50">
        <v>341.907492</v>
      </c>
      <c r="O8" s="49">
        <v>19.194175</v>
      </c>
      <c r="P8" s="45">
        <v>51.152769</v>
      </c>
      <c r="Q8" s="46">
        <v>70.346944</v>
      </c>
      <c r="R8" s="45">
        <v>145.096292</v>
      </c>
      <c r="S8" s="45">
        <v>283.384152</v>
      </c>
      <c r="T8" s="50">
        <v>428.480445</v>
      </c>
      <c r="U8" s="27">
        <f>+((K8/Q8)-1)*100</f>
        <v>-10.101199278820117</v>
      </c>
      <c r="V8" s="37">
        <f>+((N8/T8)-1)*100</f>
        <v>-20.20464504511985</v>
      </c>
    </row>
    <row r="9" spans="1:22" ht="15">
      <c r="A9" s="47" t="s">
        <v>9</v>
      </c>
      <c r="B9" s="44" t="s">
        <v>44</v>
      </c>
      <c r="C9" s="44" t="s">
        <v>206</v>
      </c>
      <c r="D9" s="44" t="s">
        <v>50</v>
      </c>
      <c r="E9" s="44" t="s">
        <v>51</v>
      </c>
      <c r="F9" s="44" t="s">
        <v>52</v>
      </c>
      <c r="G9" s="44" t="s">
        <v>51</v>
      </c>
      <c r="H9" s="48" t="s">
        <v>51</v>
      </c>
      <c r="I9" s="49">
        <v>0</v>
      </c>
      <c r="J9" s="45">
        <v>0</v>
      </c>
      <c r="K9" s="46">
        <v>0</v>
      </c>
      <c r="L9" s="45">
        <v>4.351989</v>
      </c>
      <c r="M9" s="45">
        <v>0</v>
      </c>
      <c r="N9" s="50">
        <v>4.351989</v>
      </c>
      <c r="O9" s="49">
        <v>0</v>
      </c>
      <c r="P9" s="45">
        <v>0</v>
      </c>
      <c r="Q9" s="46">
        <v>0</v>
      </c>
      <c r="R9" s="45">
        <v>5.946213</v>
      </c>
      <c r="S9" s="45">
        <v>0</v>
      </c>
      <c r="T9" s="50">
        <v>5.946213</v>
      </c>
      <c r="U9" s="42" t="s">
        <v>35</v>
      </c>
      <c r="V9" s="37">
        <f>+((N9/T9)-1)*100</f>
        <v>-26.810744922860998</v>
      </c>
    </row>
    <row r="10" spans="1:22" ht="15">
      <c r="A10" s="47" t="s">
        <v>9</v>
      </c>
      <c r="B10" s="44" t="s">
        <v>44</v>
      </c>
      <c r="C10" s="44" t="s">
        <v>206</v>
      </c>
      <c r="D10" s="44" t="s">
        <v>50</v>
      </c>
      <c r="E10" s="44" t="s">
        <v>53</v>
      </c>
      <c r="F10" s="44" t="s">
        <v>54</v>
      </c>
      <c r="G10" s="44" t="s">
        <v>55</v>
      </c>
      <c r="H10" s="48" t="s">
        <v>56</v>
      </c>
      <c r="I10" s="49">
        <v>0</v>
      </c>
      <c r="J10" s="45">
        <v>20.009719</v>
      </c>
      <c r="K10" s="46">
        <v>20.009719</v>
      </c>
      <c r="L10" s="45">
        <v>0</v>
      </c>
      <c r="M10" s="45">
        <v>138.347272</v>
      </c>
      <c r="N10" s="50">
        <v>138.347272</v>
      </c>
      <c r="O10" s="49">
        <v>0</v>
      </c>
      <c r="P10" s="45">
        <v>13.671416</v>
      </c>
      <c r="Q10" s="46">
        <v>13.671416</v>
      </c>
      <c r="R10" s="45">
        <v>0</v>
      </c>
      <c r="S10" s="45">
        <v>70.474763</v>
      </c>
      <c r="T10" s="50">
        <v>70.474763</v>
      </c>
      <c r="U10" s="27">
        <f>+((K10/Q10)-1)*100</f>
        <v>46.36171556772173</v>
      </c>
      <c r="V10" s="37">
        <f>+((N10/T10)-1)*100</f>
        <v>96.30753777774324</v>
      </c>
    </row>
    <row r="11" spans="1:22" ht="15">
      <c r="A11" s="47" t="s">
        <v>9</v>
      </c>
      <c r="B11" s="44" t="s">
        <v>196</v>
      </c>
      <c r="C11" s="44" t="s">
        <v>206</v>
      </c>
      <c r="D11" s="44" t="s">
        <v>50</v>
      </c>
      <c r="E11" s="44" t="s">
        <v>51</v>
      </c>
      <c r="F11" s="44" t="s">
        <v>52</v>
      </c>
      <c r="G11" s="44" t="s">
        <v>51</v>
      </c>
      <c r="H11" s="48" t="s">
        <v>51</v>
      </c>
      <c r="I11" s="49">
        <v>0</v>
      </c>
      <c r="J11" s="45">
        <v>0</v>
      </c>
      <c r="K11" s="46">
        <v>0</v>
      </c>
      <c r="L11" s="45">
        <v>0</v>
      </c>
      <c r="M11" s="45">
        <v>9E-06</v>
      </c>
      <c r="N11" s="50">
        <v>9E-06</v>
      </c>
      <c r="O11" s="49">
        <v>0</v>
      </c>
      <c r="P11" s="45">
        <v>0</v>
      </c>
      <c r="Q11" s="46">
        <v>0</v>
      </c>
      <c r="R11" s="45">
        <v>0</v>
      </c>
      <c r="S11" s="45">
        <v>1.531704</v>
      </c>
      <c r="T11" s="50">
        <v>1.531704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206</v>
      </c>
      <c r="D12" s="44" t="s">
        <v>207</v>
      </c>
      <c r="E12" s="44" t="s">
        <v>208</v>
      </c>
      <c r="F12" s="44" t="s">
        <v>22</v>
      </c>
      <c r="G12" s="44" t="s">
        <v>21</v>
      </c>
      <c r="H12" s="48" t="s">
        <v>209</v>
      </c>
      <c r="I12" s="49">
        <v>6.266936</v>
      </c>
      <c r="J12" s="45">
        <v>9.569738</v>
      </c>
      <c r="K12" s="46">
        <v>15.836675</v>
      </c>
      <c r="L12" s="45">
        <v>33.062473</v>
      </c>
      <c r="M12" s="45">
        <v>39.776046</v>
      </c>
      <c r="N12" s="50">
        <v>72.83852</v>
      </c>
      <c r="O12" s="49">
        <v>0</v>
      </c>
      <c r="P12" s="45">
        <v>0</v>
      </c>
      <c r="Q12" s="46">
        <v>0</v>
      </c>
      <c r="R12" s="45">
        <v>0</v>
      </c>
      <c r="S12" s="45">
        <v>0</v>
      </c>
      <c r="T12" s="50">
        <v>0</v>
      </c>
      <c r="U12" s="42" t="s">
        <v>35</v>
      </c>
      <c r="V12" s="43" t="s">
        <v>35</v>
      </c>
    </row>
    <row r="13" spans="1:22" ht="15">
      <c r="A13" s="47" t="s">
        <v>9</v>
      </c>
      <c r="B13" s="44" t="s">
        <v>44</v>
      </c>
      <c r="C13" s="44" t="s">
        <v>206</v>
      </c>
      <c r="D13" s="44" t="s">
        <v>57</v>
      </c>
      <c r="E13" s="44" t="s">
        <v>58</v>
      </c>
      <c r="F13" s="44" t="s">
        <v>59</v>
      </c>
      <c r="G13" s="44" t="s">
        <v>60</v>
      </c>
      <c r="H13" s="48" t="s">
        <v>61</v>
      </c>
      <c r="I13" s="49">
        <v>29377.9178</v>
      </c>
      <c r="J13" s="45">
        <v>2597.9543</v>
      </c>
      <c r="K13" s="46">
        <v>31975.8721</v>
      </c>
      <c r="L13" s="45">
        <v>146586.6906</v>
      </c>
      <c r="M13" s="45">
        <v>14283.4486</v>
      </c>
      <c r="N13" s="50">
        <v>160870.1392</v>
      </c>
      <c r="O13" s="49">
        <v>25545.19</v>
      </c>
      <c r="P13" s="45">
        <v>2721.1894</v>
      </c>
      <c r="Q13" s="46">
        <v>28266.3794</v>
      </c>
      <c r="R13" s="45">
        <v>158559.9573</v>
      </c>
      <c r="S13" s="45">
        <v>12845.0773</v>
      </c>
      <c r="T13" s="50">
        <v>171405.0346</v>
      </c>
      <c r="U13" s="27">
        <f aca="true" t="shared" si="0" ref="U13:U76">+((K13/Q13)-1)*100</f>
        <v>13.123338675628183</v>
      </c>
      <c r="V13" s="37">
        <f aca="true" t="shared" si="1" ref="V13:V76">+((N13/T13)-1)*100</f>
        <v>-6.146199511924955</v>
      </c>
    </row>
    <row r="14" spans="1:22" ht="15">
      <c r="A14" s="47" t="s">
        <v>9</v>
      </c>
      <c r="B14" s="44" t="s">
        <v>44</v>
      </c>
      <c r="C14" s="44" t="s">
        <v>206</v>
      </c>
      <c r="D14" s="44" t="s">
        <v>62</v>
      </c>
      <c r="E14" s="44" t="s">
        <v>244</v>
      </c>
      <c r="F14" s="44" t="s">
        <v>22</v>
      </c>
      <c r="G14" s="44" t="s">
        <v>21</v>
      </c>
      <c r="H14" s="48" t="s">
        <v>21</v>
      </c>
      <c r="I14" s="49">
        <v>38.18914</v>
      </c>
      <c r="J14" s="45">
        <v>16.460754</v>
      </c>
      <c r="K14" s="46">
        <v>54.649894</v>
      </c>
      <c r="L14" s="45">
        <v>315.709666</v>
      </c>
      <c r="M14" s="45">
        <v>129.555761</v>
      </c>
      <c r="N14" s="50">
        <v>445.265427</v>
      </c>
      <c r="O14" s="49">
        <v>78.311475</v>
      </c>
      <c r="P14" s="45">
        <v>21.94804</v>
      </c>
      <c r="Q14" s="46">
        <v>100.259515</v>
      </c>
      <c r="R14" s="45">
        <v>222.334205</v>
      </c>
      <c r="S14" s="45">
        <v>228.60772</v>
      </c>
      <c r="T14" s="50">
        <v>450.941925</v>
      </c>
      <c r="U14" s="27">
        <f t="shared" si="0"/>
        <v>-45.4915635688044</v>
      </c>
      <c r="V14" s="37">
        <f t="shared" si="1"/>
        <v>-1.2588091027464388</v>
      </c>
    </row>
    <row r="15" spans="1:22" ht="15">
      <c r="A15" s="47" t="s">
        <v>9</v>
      </c>
      <c r="B15" s="44" t="s">
        <v>44</v>
      </c>
      <c r="C15" s="44" t="s">
        <v>206</v>
      </c>
      <c r="D15" s="44" t="s">
        <v>62</v>
      </c>
      <c r="E15" s="44" t="s">
        <v>63</v>
      </c>
      <c r="F15" s="44" t="s">
        <v>22</v>
      </c>
      <c r="G15" s="44" t="s">
        <v>21</v>
      </c>
      <c r="H15" s="48" t="s">
        <v>21</v>
      </c>
      <c r="I15" s="49">
        <v>21.30693</v>
      </c>
      <c r="J15" s="45">
        <v>13.506456</v>
      </c>
      <c r="K15" s="46">
        <v>34.813386</v>
      </c>
      <c r="L15" s="45">
        <v>95.899048</v>
      </c>
      <c r="M15" s="45">
        <v>65.380889</v>
      </c>
      <c r="N15" s="50">
        <v>161.279937</v>
      </c>
      <c r="O15" s="49">
        <v>27.984044</v>
      </c>
      <c r="P15" s="45">
        <v>5.827054</v>
      </c>
      <c r="Q15" s="46">
        <v>33.811098</v>
      </c>
      <c r="R15" s="45">
        <v>234.095954</v>
      </c>
      <c r="S15" s="45">
        <v>38.078581</v>
      </c>
      <c r="T15" s="50">
        <v>272.174535</v>
      </c>
      <c r="U15" s="27">
        <f t="shared" si="0"/>
        <v>2.964375779810524</v>
      </c>
      <c r="V15" s="37">
        <f t="shared" si="1"/>
        <v>-40.743928523658546</v>
      </c>
    </row>
    <row r="16" spans="1:22" ht="15">
      <c r="A16" s="47" t="s">
        <v>9</v>
      </c>
      <c r="B16" s="44" t="s">
        <v>44</v>
      </c>
      <c r="C16" s="44" t="s">
        <v>206</v>
      </c>
      <c r="D16" s="44" t="s">
        <v>62</v>
      </c>
      <c r="E16" s="44" t="s">
        <v>64</v>
      </c>
      <c r="F16" s="44" t="s">
        <v>22</v>
      </c>
      <c r="G16" s="44" t="s">
        <v>21</v>
      </c>
      <c r="H16" s="48" t="s">
        <v>64</v>
      </c>
      <c r="I16" s="49">
        <v>59.249125</v>
      </c>
      <c r="J16" s="45">
        <v>18.850129</v>
      </c>
      <c r="K16" s="46">
        <v>78.099254</v>
      </c>
      <c r="L16" s="45">
        <v>415.598318</v>
      </c>
      <c r="M16" s="45">
        <v>105.65712</v>
      </c>
      <c r="N16" s="50">
        <v>521.255438</v>
      </c>
      <c r="O16" s="49">
        <v>118.123207</v>
      </c>
      <c r="P16" s="45">
        <v>23.795954</v>
      </c>
      <c r="Q16" s="46">
        <v>141.919161</v>
      </c>
      <c r="R16" s="45">
        <v>632.594872</v>
      </c>
      <c r="S16" s="45">
        <v>103.965628</v>
      </c>
      <c r="T16" s="50">
        <v>736.5605</v>
      </c>
      <c r="U16" s="27">
        <f t="shared" si="0"/>
        <v>-44.96919693599373</v>
      </c>
      <c r="V16" s="37">
        <f t="shared" si="1"/>
        <v>-29.231144216938056</v>
      </c>
    </row>
    <row r="17" spans="1:22" ht="15">
      <c r="A17" s="47" t="s">
        <v>9</v>
      </c>
      <c r="B17" s="44" t="s">
        <v>44</v>
      </c>
      <c r="C17" s="44" t="s">
        <v>206</v>
      </c>
      <c r="D17" s="44" t="s">
        <v>65</v>
      </c>
      <c r="E17" s="44" t="s">
        <v>66</v>
      </c>
      <c r="F17" s="44" t="s">
        <v>67</v>
      </c>
      <c r="G17" s="44" t="s">
        <v>67</v>
      </c>
      <c r="H17" s="48" t="s">
        <v>68</v>
      </c>
      <c r="I17" s="49">
        <v>114.141141</v>
      </c>
      <c r="J17" s="45">
        <v>91.270986</v>
      </c>
      <c r="K17" s="46">
        <v>205.412127</v>
      </c>
      <c r="L17" s="45">
        <v>821.518355</v>
      </c>
      <c r="M17" s="45">
        <v>587.400021</v>
      </c>
      <c r="N17" s="50">
        <v>1408.918376</v>
      </c>
      <c r="O17" s="49">
        <v>144.265537</v>
      </c>
      <c r="P17" s="45">
        <v>101.952618</v>
      </c>
      <c r="Q17" s="46">
        <v>246.218155</v>
      </c>
      <c r="R17" s="45">
        <v>822.584995</v>
      </c>
      <c r="S17" s="45">
        <v>586.225659</v>
      </c>
      <c r="T17" s="50">
        <v>1408.810654</v>
      </c>
      <c r="U17" s="27">
        <f t="shared" si="0"/>
        <v>-16.573119069956476</v>
      </c>
      <c r="V17" s="37">
        <f t="shared" si="1"/>
        <v>0.007646307876374436</v>
      </c>
    </row>
    <row r="18" spans="1:22" ht="15">
      <c r="A18" s="47" t="s">
        <v>9</v>
      </c>
      <c r="B18" s="44" t="s">
        <v>44</v>
      </c>
      <c r="C18" s="44" t="s">
        <v>206</v>
      </c>
      <c r="D18" s="44" t="s">
        <v>69</v>
      </c>
      <c r="E18" s="44" t="s">
        <v>70</v>
      </c>
      <c r="F18" s="44" t="s">
        <v>22</v>
      </c>
      <c r="G18" s="44" t="s">
        <v>21</v>
      </c>
      <c r="H18" s="48" t="s">
        <v>21</v>
      </c>
      <c r="I18" s="49">
        <v>281.134691</v>
      </c>
      <c r="J18" s="45">
        <v>0</v>
      </c>
      <c r="K18" s="46">
        <v>281.134691</v>
      </c>
      <c r="L18" s="45">
        <v>1756.35582</v>
      </c>
      <c r="M18" s="45">
        <v>0</v>
      </c>
      <c r="N18" s="50">
        <v>1756.35582</v>
      </c>
      <c r="O18" s="49">
        <v>252.471153</v>
      </c>
      <c r="P18" s="45">
        <v>0</v>
      </c>
      <c r="Q18" s="46">
        <v>252.471153</v>
      </c>
      <c r="R18" s="45">
        <v>1498.506365</v>
      </c>
      <c r="S18" s="45">
        <v>0</v>
      </c>
      <c r="T18" s="50">
        <v>1498.506365</v>
      </c>
      <c r="U18" s="27">
        <f t="shared" si="0"/>
        <v>11.353193289373543</v>
      </c>
      <c r="V18" s="37">
        <f t="shared" si="1"/>
        <v>17.207097748964184</v>
      </c>
    </row>
    <row r="19" spans="1:22" ht="15">
      <c r="A19" s="47" t="s">
        <v>9</v>
      </c>
      <c r="B19" s="44" t="s">
        <v>44</v>
      </c>
      <c r="C19" s="44" t="s">
        <v>206</v>
      </c>
      <c r="D19" s="44" t="s">
        <v>71</v>
      </c>
      <c r="E19" s="44" t="s">
        <v>72</v>
      </c>
      <c r="F19" s="44" t="s">
        <v>59</v>
      </c>
      <c r="G19" s="44" t="s">
        <v>73</v>
      </c>
      <c r="H19" s="48" t="s">
        <v>74</v>
      </c>
      <c r="I19" s="49">
        <v>4.35942</v>
      </c>
      <c r="J19" s="45">
        <v>1.691964</v>
      </c>
      <c r="K19" s="46">
        <v>6.051384</v>
      </c>
      <c r="L19" s="45">
        <v>97.828626</v>
      </c>
      <c r="M19" s="45">
        <v>24.188943</v>
      </c>
      <c r="N19" s="50">
        <v>122.017569</v>
      </c>
      <c r="O19" s="49">
        <v>18.024826</v>
      </c>
      <c r="P19" s="45">
        <v>6.258718</v>
      </c>
      <c r="Q19" s="46">
        <v>24.283544</v>
      </c>
      <c r="R19" s="45">
        <v>94.518959</v>
      </c>
      <c r="S19" s="45">
        <v>36.812005</v>
      </c>
      <c r="T19" s="50">
        <v>131.330964</v>
      </c>
      <c r="U19" s="42" t="s">
        <v>35</v>
      </c>
      <c r="V19" s="37">
        <f t="shared" si="1"/>
        <v>-7.091545448489967</v>
      </c>
    </row>
    <row r="20" spans="1:22" ht="15">
      <c r="A20" s="47" t="s">
        <v>9</v>
      </c>
      <c r="B20" s="44" t="s">
        <v>44</v>
      </c>
      <c r="C20" s="44" t="s">
        <v>206</v>
      </c>
      <c r="D20" s="44" t="s">
        <v>71</v>
      </c>
      <c r="E20" s="44" t="s">
        <v>75</v>
      </c>
      <c r="F20" s="44" t="s">
        <v>54</v>
      </c>
      <c r="G20" s="44" t="s">
        <v>54</v>
      </c>
      <c r="H20" s="48" t="s">
        <v>76</v>
      </c>
      <c r="I20" s="49">
        <v>39.6375</v>
      </c>
      <c r="J20" s="45">
        <v>26.585</v>
      </c>
      <c r="K20" s="46">
        <v>66.2225</v>
      </c>
      <c r="L20" s="45">
        <v>303.6334</v>
      </c>
      <c r="M20" s="45">
        <v>163.69352</v>
      </c>
      <c r="N20" s="50">
        <v>467.32692</v>
      </c>
      <c r="O20" s="49">
        <v>47.025</v>
      </c>
      <c r="P20" s="45">
        <v>23.8363</v>
      </c>
      <c r="Q20" s="46">
        <v>70.8613</v>
      </c>
      <c r="R20" s="45">
        <v>334.1032</v>
      </c>
      <c r="S20" s="45">
        <v>146.23755</v>
      </c>
      <c r="T20" s="50">
        <v>480.34075</v>
      </c>
      <c r="U20" s="27">
        <f t="shared" si="0"/>
        <v>-6.546309480633294</v>
      </c>
      <c r="V20" s="37">
        <f t="shared" si="1"/>
        <v>-2.709291268750369</v>
      </c>
    </row>
    <row r="21" spans="1:22" ht="15">
      <c r="A21" s="47" t="s">
        <v>9</v>
      </c>
      <c r="B21" s="44" t="s">
        <v>44</v>
      </c>
      <c r="C21" s="44" t="s">
        <v>206</v>
      </c>
      <c r="D21" s="44" t="s">
        <v>77</v>
      </c>
      <c r="E21" s="44" t="s">
        <v>78</v>
      </c>
      <c r="F21" s="44" t="s">
        <v>23</v>
      </c>
      <c r="G21" s="44" t="s">
        <v>79</v>
      </c>
      <c r="H21" s="48" t="s">
        <v>80</v>
      </c>
      <c r="I21" s="49">
        <v>795.6032</v>
      </c>
      <c r="J21" s="45">
        <v>0</v>
      </c>
      <c r="K21" s="46">
        <v>795.6032</v>
      </c>
      <c r="L21" s="45">
        <v>5379.4342</v>
      </c>
      <c r="M21" s="45">
        <v>0</v>
      </c>
      <c r="N21" s="50">
        <v>5379.4342</v>
      </c>
      <c r="O21" s="49">
        <v>1485.31515</v>
      </c>
      <c r="P21" s="45">
        <v>0</v>
      </c>
      <c r="Q21" s="46">
        <v>1485.31515</v>
      </c>
      <c r="R21" s="45">
        <v>8222.56021</v>
      </c>
      <c r="S21" s="45">
        <v>0</v>
      </c>
      <c r="T21" s="50">
        <v>8222.56021</v>
      </c>
      <c r="U21" s="27">
        <f t="shared" si="0"/>
        <v>-46.43539453563103</v>
      </c>
      <c r="V21" s="37">
        <f t="shared" si="1"/>
        <v>-34.577138231743035</v>
      </c>
    </row>
    <row r="22" spans="1:22" ht="15">
      <c r="A22" s="47" t="s">
        <v>9</v>
      </c>
      <c r="B22" s="44" t="s">
        <v>44</v>
      </c>
      <c r="C22" s="44" t="s">
        <v>206</v>
      </c>
      <c r="D22" s="44" t="s">
        <v>77</v>
      </c>
      <c r="E22" s="44" t="s">
        <v>81</v>
      </c>
      <c r="F22" s="44" t="s">
        <v>23</v>
      </c>
      <c r="G22" s="44" t="s">
        <v>79</v>
      </c>
      <c r="H22" s="48" t="s">
        <v>80</v>
      </c>
      <c r="I22" s="49">
        <v>1072.6436</v>
      </c>
      <c r="J22" s="45">
        <v>0</v>
      </c>
      <c r="K22" s="46">
        <v>1072.6436</v>
      </c>
      <c r="L22" s="45">
        <v>5785.6691</v>
      </c>
      <c r="M22" s="45">
        <v>0</v>
      </c>
      <c r="N22" s="50">
        <v>5785.6691</v>
      </c>
      <c r="O22" s="49">
        <v>577.58065</v>
      </c>
      <c r="P22" s="45">
        <v>0</v>
      </c>
      <c r="Q22" s="46">
        <v>577.58065</v>
      </c>
      <c r="R22" s="45">
        <v>3839.4046</v>
      </c>
      <c r="S22" s="45">
        <v>0</v>
      </c>
      <c r="T22" s="50">
        <v>3839.4046</v>
      </c>
      <c r="U22" s="27">
        <f t="shared" si="0"/>
        <v>85.71321598117945</v>
      </c>
      <c r="V22" s="37">
        <f t="shared" si="1"/>
        <v>50.691831228206595</v>
      </c>
    </row>
    <row r="23" spans="1:22" ht="15">
      <c r="A23" s="47" t="s">
        <v>9</v>
      </c>
      <c r="B23" s="44" t="s">
        <v>44</v>
      </c>
      <c r="C23" s="44" t="s">
        <v>206</v>
      </c>
      <c r="D23" s="44" t="s">
        <v>82</v>
      </c>
      <c r="E23" s="44" t="s">
        <v>245</v>
      </c>
      <c r="F23" s="44" t="s">
        <v>83</v>
      </c>
      <c r="G23" s="44" t="s">
        <v>84</v>
      </c>
      <c r="H23" s="48" t="s">
        <v>85</v>
      </c>
      <c r="I23" s="49">
        <v>1718.571897</v>
      </c>
      <c r="J23" s="45">
        <v>137.406172</v>
      </c>
      <c r="K23" s="46">
        <v>1855.978069</v>
      </c>
      <c r="L23" s="45">
        <v>8562.898207</v>
      </c>
      <c r="M23" s="45">
        <v>937.757916</v>
      </c>
      <c r="N23" s="50">
        <v>9500.656123</v>
      </c>
      <c r="O23" s="49">
        <v>1398.42353</v>
      </c>
      <c r="P23" s="45">
        <v>170.66759</v>
      </c>
      <c r="Q23" s="46">
        <v>1569.09112</v>
      </c>
      <c r="R23" s="45">
        <v>5473.834886</v>
      </c>
      <c r="S23" s="45">
        <v>844.679014</v>
      </c>
      <c r="T23" s="50">
        <v>6318.5139</v>
      </c>
      <c r="U23" s="27">
        <f t="shared" si="0"/>
        <v>18.283638556312766</v>
      </c>
      <c r="V23" s="37">
        <f t="shared" si="1"/>
        <v>50.3621939171488</v>
      </c>
    </row>
    <row r="24" spans="1:22" ht="15">
      <c r="A24" s="47" t="s">
        <v>9</v>
      </c>
      <c r="B24" s="44" t="s">
        <v>44</v>
      </c>
      <c r="C24" s="44" t="s">
        <v>206</v>
      </c>
      <c r="D24" s="44" t="s">
        <v>82</v>
      </c>
      <c r="E24" s="44" t="s">
        <v>86</v>
      </c>
      <c r="F24" s="44" t="s">
        <v>67</v>
      </c>
      <c r="G24" s="44" t="s">
        <v>67</v>
      </c>
      <c r="H24" s="48" t="s">
        <v>87</v>
      </c>
      <c r="I24" s="49">
        <v>203.1094</v>
      </c>
      <c r="J24" s="45">
        <v>105.528</v>
      </c>
      <c r="K24" s="46">
        <v>308.6374</v>
      </c>
      <c r="L24" s="45">
        <v>1305.3709</v>
      </c>
      <c r="M24" s="45">
        <v>582.4098</v>
      </c>
      <c r="N24" s="50">
        <v>1887.7807</v>
      </c>
      <c r="O24" s="49">
        <v>140.60442</v>
      </c>
      <c r="P24" s="45">
        <v>86.26647</v>
      </c>
      <c r="Q24" s="46">
        <v>226.87089</v>
      </c>
      <c r="R24" s="45">
        <v>780.44945</v>
      </c>
      <c r="S24" s="45">
        <v>570.26868</v>
      </c>
      <c r="T24" s="50">
        <v>1350.71813</v>
      </c>
      <c r="U24" s="27">
        <f t="shared" si="0"/>
        <v>36.040987894039645</v>
      </c>
      <c r="V24" s="37">
        <f t="shared" si="1"/>
        <v>39.76126166308289</v>
      </c>
    </row>
    <row r="25" spans="1:22" ht="15">
      <c r="A25" s="47" t="s">
        <v>9</v>
      </c>
      <c r="B25" s="44" t="s">
        <v>44</v>
      </c>
      <c r="C25" s="44" t="s">
        <v>206</v>
      </c>
      <c r="D25" s="44" t="s">
        <v>88</v>
      </c>
      <c r="E25" s="44" t="s">
        <v>246</v>
      </c>
      <c r="F25" s="44" t="s">
        <v>89</v>
      </c>
      <c r="G25" s="44" t="s">
        <v>90</v>
      </c>
      <c r="H25" s="48" t="s">
        <v>91</v>
      </c>
      <c r="I25" s="49">
        <v>220.74417</v>
      </c>
      <c r="J25" s="45">
        <v>73.35552</v>
      </c>
      <c r="K25" s="46">
        <v>294.09969</v>
      </c>
      <c r="L25" s="45">
        <v>1201.74086</v>
      </c>
      <c r="M25" s="45">
        <v>488.20413</v>
      </c>
      <c r="N25" s="50">
        <v>1689.94499</v>
      </c>
      <c r="O25" s="49">
        <v>205.43846</v>
      </c>
      <c r="P25" s="45">
        <v>80.32479</v>
      </c>
      <c r="Q25" s="46">
        <v>285.76325</v>
      </c>
      <c r="R25" s="45">
        <v>788.749241</v>
      </c>
      <c r="S25" s="45">
        <v>317.427719</v>
      </c>
      <c r="T25" s="50">
        <v>1106.17696</v>
      </c>
      <c r="U25" s="27">
        <f t="shared" si="0"/>
        <v>2.917254055586227</v>
      </c>
      <c r="V25" s="37">
        <f t="shared" si="1"/>
        <v>52.77347577371345</v>
      </c>
    </row>
    <row r="26" spans="1:22" ht="15">
      <c r="A26" s="47" t="s">
        <v>9</v>
      </c>
      <c r="B26" s="44" t="s">
        <v>44</v>
      </c>
      <c r="C26" s="44" t="s">
        <v>206</v>
      </c>
      <c r="D26" s="44" t="s">
        <v>95</v>
      </c>
      <c r="E26" s="44" t="s">
        <v>96</v>
      </c>
      <c r="F26" s="44" t="s">
        <v>23</v>
      </c>
      <c r="G26" s="44" t="s">
        <v>97</v>
      </c>
      <c r="H26" s="48" t="s">
        <v>98</v>
      </c>
      <c r="I26" s="49">
        <v>19.788992</v>
      </c>
      <c r="J26" s="45">
        <v>17.313608</v>
      </c>
      <c r="K26" s="46">
        <v>37.1026</v>
      </c>
      <c r="L26" s="45">
        <v>290.015384</v>
      </c>
      <c r="M26" s="45">
        <v>114.301492</v>
      </c>
      <c r="N26" s="50">
        <v>404.316876</v>
      </c>
      <c r="O26" s="49">
        <v>75.448152</v>
      </c>
      <c r="P26" s="45">
        <v>25.018968</v>
      </c>
      <c r="Q26" s="46">
        <v>100.46712</v>
      </c>
      <c r="R26" s="45">
        <v>375.874785</v>
      </c>
      <c r="S26" s="45">
        <v>111.855956</v>
      </c>
      <c r="T26" s="50">
        <v>487.730741</v>
      </c>
      <c r="U26" s="27">
        <f t="shared" si="0"/>
        <v>-63.06990784646758</v>
      </c>
      <c r="V26" s="37">
        <f t="shared" si="1"/>
        <v>-17.102441570317183</v>
      </c>
    </row>
    <row r="27" spans="1:22" ht="15">
      <c r="A27" s="47" t="s">
        <v>9</v>
      </c>
      <c r="B27" s="44" t="s">
        <v>44</v>
      </c>
      <c r="C27" s="44" t="s">
        <v>206</v>
      </c>
      <c r="D27" s="44" t="s">
        <v>99</v>
      </c>
      <c r="E27" s="44" t="s">
        <v>100</v>
      </c>
      <c r="F27" s="44" t="s">
        <v>59</v>
      </c>
      <c r="G27" s="44" t="s">
        <v>101</v>
      </c>
      <c r="H27" s="48" t="s">
        <v>102</v>
      </c>
      <c r="I27" s="49">
        <v>12.6225</v>
      </c>
      <c r="J27" s="45">
        <v>44.066</v>
      </c>
      <c r="K27" s="46">
        <v>56.6885</v>
      </c>
      <c r="L27" s="45">
        <v>60.9966</v>
      </c>
      <c r="M27" s="45">
        <v>232.7914</v>
      </c>
      <c r="N27" s="50">
        <v>293.788</v>
      </c>
      <c r="O27" s="49">
        <v>0</v>
      </c>
      <c r="P27" s="45">
        <v>10.851</v>
      </c>
      <c r="Q27" s="46">
        <v>10.851</v>
      </c>
      <c r="R27" s="45">
        <v>0</v>
      </c>
      <c r="S27" s="45">
        <v>24.5558</v>
      </c>
      <c r="T27" s="50">
        <v>24.5558</v>
      </c>
      <c r="U27" s="42" t="s">
        <v>35</v>
      </c>
      <c r="V27" s="43" t="s">
        <v>35</v>
      </c>
    </row>
    <row r="28" spans="1:22" ht="15">
      <c r="A28" s="47" t="s">
        <v>9</v>
      </c>
      <c r="B28" s="44" t="s">
        <v>44</v>
      </c>
      <c r="C28" s="44" t="s">
        <v>206</v>
      </c>
      <c r="D28" s="44" t="s">
        <v>99</v>
      </c>
      <c r="E28" s="44" t="s">
        <v>103</v>
      </c>
      <c r="F28" s="44" t="s">
        <v>59</v>
      </c>
      <c r="G28" s="44" t="s">
        <v>101</v>
      </c>
      <c r="H28" s="48" t="s">
        <v>104</v>
      </c>
      <c r="I28" s="49">
        <v>7.1145</v>
      </c>
      <c r="J28" s="45">
        <v>8.4287</v>
      </c>
      <c r="K28" s="46">
        <v>15.5432</v>
      </c>
      <c r="L28" s="45">
        <v>39.7713</v>
      </c>
      <c r="M28" s="45">
        <v>41.3761</v>
      </c>
      <c r="N28" s="50">
        <v>81.1474</v>
      </c>
      <c r="O28" s="49">
        <v>3.1584</v>
      </c>
      <c r="P28" s="45">
        <v>3.6981</v>
      </c>
      <c r="Q28" s="46">
        <v>6.8565</v>
      </c>
      <c r="R28" s="45">
        <v>92.5593</v>
      </c>
      <c r="S28" s="45">
        <v>127.2078</v>
      </c>
      <c r="T28" s="50">
        <v>219.7671</v>
      </c>
      <c r="U28" s="42" t="s">
        <v>35</v>
      </c>
      <c r="V28" s="37">
        <f t="shared" si="1"/>
        <v>-63.07572880563105</v>
      </c>
    </row>
    <row r="29" spans="1:22" ht="15">
      <c r="A29" s="47" t="s">
        <v>9</v>
      </c>
      <c r="B29" s="44" t="s">
        <v>44</v>
      </c>
      <c r="C29" s="44" t="s">
        <v>206</v>
      </c>
      <c r="D29" s="44" t="s">
        <v>99</v>
      </c>
      <c r="E29" s="44" t="s">
        <v>105</v>
      </c>
      <c r="F29" s="44" t="s">
        <v>59</v>
      </c>
      <c r="G29" s="44" t="s">
        <v>101</v>
      </c>
      <c r="H29" s="48" t="s">
        <v>104</v>
      </c>
      <c r="I29" s="49">
        <v>81.702</v>
      </c>
      <c r="J29" s="45">
        <v>96.7939</v>
      </c>
      <c r="K29" s="46">
        <v>178.4959</v>
      </c>
      <c r="L29" s="45">
        <v>541.6217</v>
      </c>
      <c r="M29" s="45">
        <v>645.03</v>
      </c>
      <c r="N29" s="50">
        <v>1186.6517</v>
      </c>
      <c r="O29" s="49">
        <v>146.1888</v>
      </c>
      <c r="P29" s="45">
        <v>188.8118</v>
      </c>
      <c r="Q29" s="46">
        <v>335.0006</v>
      </c>
      <c r="R29" s="45">
        <v>422.4805</v>
      </c>
      <c r="S29" s="45">
        <v>712.2969</v>
      </c>
      <c r="T29" s="50">
        <v>1134.7774</v>
      </c>
      <c r="U29" s="27">
        <f t="shared" si="0"/>
        <v>-46.71773722196318</v>
      </c>
      <c r="V29" s="37">
        <f t="shared" si="1"/>
        <v>4.571319449964362</v>
      </c>
    </row>
    <row r="30" spans="1:22" ht="15">
      <c r="A30" s="47" t="s">
        <v>9</v>
      </c>
      <c r="B30" s="44" t="s">
        <v>44</v>
      </c>
      <c r="C30" s="44" t="s">
        <v>206</v>
      </c>
      <c r="D30" s="44" t="s">
        <v>210</v>
      </c>
      <c r="E30" s="44" t="s">
        <v>211</v>
      </c>
      <c r="F30" s="44" t="s">
        <v>134</v>
      </c>
      <c r="G30" s="44" t="s">
        <v>212</v>
      </c>
      <c r="H30" s="48" t="s">
        <v>213</v>
      </c>
      <c r="I30" s="49">
        <v>0</v>
      </c>
      <c r="J30" s="45">
        <v>0</v>
      </c>
      <c r="K30" s="46">
        <v>0</v>
      </c>
      <c r="L30" s="45">
        <v>21.0528</v>
      </c>
      <c r="M30" s="45">
        <v>0</v>
      </c>
      <c r="N30" s="50">
        <v>21.0528</v>
      </c>
      <c r="O30" s="49">
        <v>0</v>
      </c>
      <c r="P30" s="45">
        <v>0</v>
      </c>
      <c r="Q30" s="46">
        <v>0</v>
      </c>
      <c r="R30" s="45">
        <v>0</v>
      </c>
      <c r="S30" s="45">
        <v>0</v>
      </c>
      <c r="T30" s="50">
        <v>0</v>
      </c>
      <c r="U30" s="42" t="s">
        <v>35</v>
      </c>
      <c r="V30" s="43" t="s">
        <v>35</v>
      </c>
    </row>
    <row r="31" spans="1:22" ht="15">
      <c r="A31" s="47" t="s">
        <v>9</v>
      </c>
      <c r="B31" s="44" t="s">
        <v>44</v>
      </c>
      <c r="C31" s="44" t="s">
        <v>206</v>
      </c>
      <c r="D31" s="44" t="s">
        <v>24</v>
      </c>
      <c r="E31" s="44" t="s">
        <v>247</v>
      </c>
      <c r="F31" s="44" t="s">
        <v>54</v>
      </c>
      <c r="G31" s="44" t="s">
        <v>106</v>
      </c>
      <c r="H31" s="48" t="s">
        <v>107</v>
      </c>
      <c r="I31" s="49">
        <v>1720.216553</v>
      </c>
      <c r="J31" s="45">
        <v>0</v>
      </c>
      <c r="K31" s="46">
        <v>1720.216553</v>
      </c>
      <c r="L31" s="45">
        <v>9205.357116</v>
      </c>
      <c r="M31" s="45">
        <v>0</v>
      </c>
      <c r="N31" s="50">
        <v>9205.357116</v>
      </c>
      <c r="O31" s="49">
        <v>1593.021</v>
      </c>
      <c r="P31" s="45">
        <v>0</v>
      </c>
      <c r="Q31" s="46">
        <v>1593.021</v>
      </c>
      <c r="R31" s="45">
        <v>9084.732296</v>
      </c>
      <c r="S31" s="45">
        <v>0</v>
      </c>
      <c r="T31" s="50">
        <v>9084.732296</v>
      </c>
      <c r="U31" s="27">
        <f t="shared" si="0"/>
        <v>7.984549670092234</v>
      </c>
      <c r="V31" s="37">
        <f t="shared" si="1"/>
        <v>1.3277751734424914</v>
      </c>
    </row>
    <row r="32" spans="1:22" ht="15">
      <c r="A32" s="47" t="s">
        <v>9</v>
      </c>
      <c r="B32" s="44" t="s">
        <v>44</v>
      </c>
      <c r="C32" s="44" t="s">
        <v>206</v>
      </c>
      <c r="D32" s="44" t="s">
        <v>108</v>
      </c>
      <c r="E32" s="44" t="s">
        <v>109</v>
      </c>
      <c r="F32" s="44" t="s">
        <v>67</v>
      </c>
      <c r="G32" s="44" t="s">
        <v>67</v>
      </c>
      <c r="H32" s="48" t="s">
        <v>110</v>
      </c>
      <c r="I32" s="49">
        <v>6.744012</v>
      </c>
      <c r="J32" s="45">
        <v>5.736883</v>
      </c>
      <c r="K32" s="46">
        <v>12.480895</v>
      </c>
      <c r="L32" s="45">
        <v>31.323927</v>
      </c>
      <c r="M32" s="45">
        <v>37.47137</v>
      </c>
      <c r="N32" s="50">
        <v>68.795298</v>
      </c>
      <c r="O32" s="49">
        <v>3.808</v>
      </c>
      <c r="P32" s="45">
        <v>6.431695</v>
      </c>
      <c r="Q32" s="46">
        <v>10.239695</v>
      </c>
      <c r="R32" s="45">
        <v>25.428</v>
      </c>
      <c r="S32" s="45">
        <v>26.438795</v>
      </c>
      <c r="T32" s="50">
        <v>51.866795</v>
      </c>
      <c r="U32" s="27">
        <f t="shared" si="0"/>
        <v>21.88737066875528</v>
      </c>
      <c r="V32" s="37">
        <f t="shared" si="1"/>
        <v>32.638421171001596</v>
      </c>
    </row>
    <row r="33" spans="1:22" ht="15">
      <c r="A33" s="47" t="s">
        <v>9</v>
      </c>
      <c r="B33" s="44" t="s">
        <v>44</v>
      </c>
      <c r="C33" s="44" t="s">
        <v>206</v>
      </c>
      <c r="D33" s="44" t="s">
        <v>108</v>
      </c>
      <c r="E33" s="44" t="s">
        <v>111</v>
      </c>
      <c r="F33" s="44" t="s">
        <v>67</v>
      </c>
      <c r="G33" s="44" t="s">
        <v>67</v>
      </c>
      <c r="H33" s="48" t="s">
        <v>110</v>
      </c>
      <c r="I33" s="49">
        <v>60.16757</v>
      </c>
      <c r="J33" s="45">
        <v>58.664734</v>
      </c>
      <c r="K33" s="46">
        <v>118.832304</v>
      </c>
      <c r="L33" s="45">
        <v>307.553853</v>
      </c>
      <c r="M33" s="45">
        <v>414.631959</v>
      </c>
      <c r="N33" s="50">
        <v>722.185812</v>
      </c>
      <c r="O33" s="49">
        <v>64.753705</v>
      </c>
      <c r="P33" s="45">
        <v>73.159124</v>
      </c>
      <c r="Q33" s="46">
        <v>137.912829</v>
      </c>
      <c r="R33" s="45">
        <v>407.170659</v>
      </c>
      <c r="S33" s="45">
        <v>473.802409</v>
      </c>
      <c r="T33" s="50">
        <v>880.973068</v>
      </c>
      <c r="U33" s="27">
        <f t="shared" si="0"/>
        <v>-13.835206730477555</v>
      </c>
      <c r="V33" s="37">
        <f t="shared" si="1"/>
        <v>-18.024076077658247</v>
      </c>
    </row>
    <row r="34" spans="1:22" ht="15">
      <c r="A34" s="47" t="s">
        <v>9</v>
      </c>
      <c r="B34" s="44" t="s">
        <v>44</v>
      </c>
      <c r="C34" s="44" t="s">
        <v>206</v>
      </c>
      <c r="D34" s="44" t="s">
        <v>108</v>
      </c>
      <c r="E34" s="44" t="s">
        <v>112</v>
      </c>
      <c r="F34" s="44" t="s">
        <v>67</v>
      </c>
      <c r="G34" s="44" t="s">
        <v>67</v>
      </c>
      <c r="H34" s="48" t="s">
        <v>110</v>
      </c>
      <c r="I34" s="49">
        <v>15.1514</v>
      </c>
      <c r="J34" s="45">
        <v>24.886334</v>
      </c>
      <c r="K34" s="46">
        <v>40.037734</v>
      </c>
      <c r="L34" s="45">
        <v>83.470071</v>
      </c>
      <c r="M34" s="45">
        <v>160.518329</v>
      </c>
      <c r="N34" s="50">
        <v>243.9884</v>
      </c>
      <c r="O34" s="49">
        <v>5.4336</v>
      </c>
      <c r="P34" s="45">
        <v>11.916894</v>
      </c>
      <c r="Q34" s="46">
        <v>17.350494</v>
      </c>
      <c r="R34" s="45">
        <v>28.0656</v>
      </c>
      <c r="S34" s="45">
        <v>43.429794</v>
      </c>
      <c r="T34" s="50">
        <v>71.495394</v>
      </c>
      <c r="U34" s="42" t="s">
        <v>35</v>
      </c>
      <c r="V34" s="43" t="s">
        <v>35</v>
      </c>
    </row>
    <row r="35" spans="1:22" ht="15">
      <c r="A35" s="47" t="s">
        <v>9</v>
      </c>
      <c r="B35" s="44" t="s">
        <v>44</v>
      </c>
      <c r="C35" s="44" t="s">
        <v>206</v>
      </c>
      <c r="D35" s="44" t="s">
        <v>108</v>
      </c>
      <c r="E35" s="44" t="s">
        <v>226</v>
      </c>
      <c r="F35" s="44" t="s">
        <v>67</v>
      </c>
      <c r="G35" s="44" t="s">
        <v>67</v>
      </c>
      <c r="H35" s="48" t="s">
        <v>110</v>
      </c>
      <c r="I35" s="49">
        <v>0</v>
      </c>
      <c r="J35" s="45">
        <v>0</v>
      </c>
      <c r="K35" s="46">
        <v>0</v>
      </c>
      <c r="L35" s="45">
        <v>1.0036</v>
      </c>
      <c r="M35" s="45">
        <v>1.158327</v>
      </c>
      <c r="N35" s="50">
        <v>2.161927</v>
      </c>
      <c r="O35" s="49">
        <v>0</v>
      </c>
      <c r="P35" s="45">
        <v>0</v>
      </c>
      <c r="Q35" s="46">
        <v>0</v>
      </c>
      <c r="R35" s="45">
        <v>2.4</v>
      </c>
      <c r="S35" s="45">
        <v>3.1423</v>
      </c>
      <c r="T35" s="50">
        <v>5.5423</v>
      </c>
      <c r="U35" s="42" t="s">
        <v>35</v>
      </c>
      <c r="V35" s="37">
        <f t="shared" si="1"/>
        <v>-60.99224148819082</v>
      </c>
    </row>
    <row r="36" spans="1:22" ht="15">
      <c r="A36" s="47" t="s">
        <v>9</v>
      </c>
      <c r="B36" s="44" t="s">
        <v>44</v>
      </c>
      <c r="C36" s="44" t="s">
        <v>206</v>
      </c>
      <c r="D36" s="44" t="s">
        <v>108</v>
      </c>
      <c r="E36" s="44" t="s">
        <v>227</v>
      </c>
      <c r="F36" s="44" t="s">
        <v>67</v>
      </c>
      <c r="G36" s="44" t="s">
        <v>67</v>
      </c>
      <c r="H36" s="48" t="s">
        <v>110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0</v>
      </c>
      <c r="P36" s="45">
        <v>0</v>
      </c>
      <c r="Q36" s="46">
        <v>0</v>
      </c>
      <c r="R36" s="45">
        <v>0.16</v>
      </c>
      <c r="S36" s="45">
        <v>0.0822</v>
      </c>
      <c r="T36" s="50">
        <v>0.2422</v>
      </c>
      <c r="U36" s="42" t="s">
        <v>35</v>
      </c>
      <c r="V36" s="43" t="s">
        <v>35</v>
      </c>
    </row>
    <row r="37" spans="1:23" s="6" customFormat="1" ht="15">
      <c r="A37" s="47" t="s">
        <v>9</v>
      </c>
      <c r="B37" s="44" t="s">
        <v>44</v>
      </c>
      <c r="C37" s="44" t="s">
        <v>206</v>
      </c>
      <c r="D37" s="44" t="s">
        <v>108</v>
      </c>
      <c r="E37" s="44" t="s">
        <v>113</v>
      </c>
      <c r="F37" s="44" t="s">
        <v>67</v>
      </c>
      <c r="G37" s="44" t="s">
        <v>67</v>
      </c>
      <c r="H37" s="48" t="s">
        <v>110</v>
      </c>
      <c r="I37" s="49">
        <v>1.97714</v>
      </c>
      <c r="J37" s="45">
        <v>4.628741</v>
      </c>
      <c r="K37" s="46">
        <v>6.605881</v>
      </c>
      <c r="L37" s="45">
        <v>25.439433</v>
      </c>
      <c r="M37" s="45">
        <v>58.527549</v>
      </c>
      <c r="N37" s="50">
        <v>83.966982</v>
      </c>
      <c r="O37" s="49">
        <v>14.3528</v>
      </c>
      <c r="P37" s="45">
        <v>19.674135</v>
      </c>
      <c r="Q37" s="46">
        <v>34.026935</v>
      </c>
      <c r="R37" s="45">
        <v>29.3328</v>
      </c>
      <c r="S37" s="45">
        <v>33.255035</v>
      </c>
      <c r="T37" s="50">
        <v>62.587835</v>
      </c>
      <c r="U37" s="27">
        <f t="shared" si="0"/>
        <v>-80.58631786847684</v>
      </c>
      <c r="V37" s="37">
        <f t="shared" si="1"/>
        <v>34.15863002770428</v>
      </c>
      <c r="W37" s="1"/>
    </row>
    <row r="38" spans="1:22" ht="15">
      <c r="A38" s="47" t="s">
        <v>9</v>
      </c>
      <c r="B38" s="44" t="s">
        <v>44</v>
      </c>
      <c r="C38" s="44" t="s">
        <v>206</v>
      </c>
      <c r="D38" s="44" t="s">
        <v>108</v>
      </c>
      <c r="E38" s="44" t="s">
        <v>218</v>
      </c>
      <c r="F38" s="44" t="s">
        <v>67</v>
      </c>
      <c r="G38" s="44" t="s">
        <v>67</v>
      </c>
      <c r="H38" s="48" t="s">
        <v>110</v>
      </c>
      <c r="I38" s="49">
        <v>3.85043</v>
      </c>
      <c r="J38" s="45">
        <v>3.361752</v>
      </c>
      <c r="K38" s="46">
        <v>7.212182</v>
      </c>
      <c r="L38" s="45">
        <v>9.41666</v>
      </c>
      <c r="M38" s="45">
        <v>12.366289</v>
      </c>
      <c r="N38" s="50">
        <v>21.782949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35</v>
      </c>
      <c r="V38" s="43" t="s">
        <v>35</v>
      </c>
    </row>
    <row r="39" spans="1:22" ht="15">
      <c r="A39" s="47" t="s">
        <v>9</v>
      </c>
      <c r="B39" s="44" t="s">
        <v>44</v>
      </c>
      <c r="C39" s="44" t="s">
        <v>206</v>
      </c>
      <c r="D39" s="44" t="s">
        <v>114</v>
      </c>
      <c r="E39" s="44" t="s">
        <v>248</v>
      </c>
      <c r="F39" s="44" t="s">
        <v>23</v>
      </c>
      <c r="G39" s="44" t="s">
        <v>115</v>
      </c>
      <c r="H39" s="48" t="s">
        <v>115</v>
      </c>
      <c r="I39" s="49">
        <v>0</v>
      </c>
      <c r="J39" s="45">
        <v>142.1784</v>
      </c>
      <c r="K39" s="46">
        <v>142.1784</v>
      </c>
      <c r="L39" s="45">
        <v>0</v>
      </c>
      <c r="M39" s="45">
        <v>379.519203</v>
      </c>
      <c r="N39" s="50">
        <v>379.519203</v>
      </c>
      <c r="O39" s="49">
        <v>0</v>
      </c>
      <c r="P39" s="45">
        <v>0</v>
      </c>
      <c r="Q39" s="46">
        <v>0</v>
      </c>
      <c r="R39" s="45">
        <v>0</v>
      </c>
      <c r="S39" s="45">
        <v>486.26615</v>
      </c>
      <c r="T39" s="50">
        <v>486.26615</v>
      </c>
      <c r="U39" s="42" t="s">
        <v>35</v>
      </c>
      <c r="V39" s="37">
        <f t="shared" si="1"/>
        <v>-21.95237052795058</v>
      </c>
    </row>
    <row r="40" spans="1:22" ht="15">
      <c r="A40" s="47" t="s">
        <v>9</v>
      </c>
      <c r="B40" s="44" t="s">
        <v>44</v>
      </c>
      <c r="C40" s="44" t="s">
        <v>206</v>
      </c>
      <c r="D40" s="44" t="s">
        <v>114</v>
      </c>
      <c r="E40" s="44" t="s">
        <v>116</v>
      </c>
      <c r="F40" s="44" t="s">
        <v>23</v>
      </c>
      <c r="G40" s="44" t="s">
        <v>92</v>
      </c>
      <c r="H40" s="48" t="s">
        <v>117</v>
      </c>
      <c r="I40" s="49">
        <v>0</v>
      </c>
      <c r="J40" s="45">
        <v>213.3347</v>
      </c>
      <c r="K40" s="46">
        <v>213.3347</v>
      </c>
      <c r="L40" s="45">
        <v>0</v>
      </c>
      <c r="M40" s="45">
        <v>1212.5643</v>
      </c>
      <c r="N40" s="50">
        <v>1212.5643</v>
      </c>
      <c r="O40" s="49">
        <v>0</v>
      </c>
      <c r="P40" s="45">
        <v>222.6852</v>
      </c>
      <c r="Q40" s="46">
        <v>222.6852</v>
      </c>
      <c r="R40" s="45">
        <v>0</v>
      </c>
      <c r="S40" s="45">
        <v>1352.3477</v>
      </c>
      <c r="T40" s="50">
        <v>1352.3477</v>
      </c>
      <c r="U40" s="27">
        <f t="shared" si="0"/>
        <v>-4.198976851627323</v>
      </c>
      <c r="V40" s="37">
        <f t="shared" si="1"/>
        <v>-10.336350629353685</v>
      </c>
    </row>
    <row r="41" spans="1:22" ht="15">
      <c r="A41" s="47" t="s">
        <v>9</v>
      </c>
      <c r="B41" s="44" t="s">
        <v>44</v>
      </c>
      <c r="C41" s="44" t="s">
        <v>206</v>
      </c>
      <c r="D41" s="44" t="s">
        <v>118</v>
      </c>
      <c r="E41" s="44" t="s">
        <v>119</v>
      </c>
      <c r="F41" s="44" t="s">
        <v>93</v>
      </c>
      <c r="G41" s="44" t="s">
        <v>94</v>
      </c>
      <c r="H41" s="48" t="s">
        <v>94</v>
      </c>
      <c r="I41" s="49">
        <v>3591.9139</v>
      </c>
      <c r="J41" s="45">
        <v>0</v>
      </c>
      <c r="K41" s="46">
        <v>3591.9139</v>
      </c>
      <c r="L41" s="45">
        <v>23111.56063</v>
      </c>
      <c r="M41" s="45">
        <v>0</v>
      </c>
      <c r="N41" s="50">
        <v>23111.56063</v>
      </c>
      <c r="O41" s="49">
        <v>3061.04448</v>
      </c>
      <c r="P41" s="45">
        <v>0</v>
      </c>
      <c r="Q41" s="46">
        <v>3061.04448</v>
      </c>
      <c r="R41" s="45">
        <v>18081.27387</v>
      </c>
      <c r="S41" s="45">
        <v>0</v>
      </c>
      <c r="T41" s="50">
        <v>18081.27387</v>
      </c>
      <c r="U41" s="27">
        <f t="shared" si="0"/>
        <v>17.34275419611022</v>
      </c>
      <c r="V41" s="37">
        <f t="shared" si="1"/>
        <v>27.820422367176945</v>
      </c>
    </row>
    <row r="42" spans="1:22" ht="15">
      <c r="A42" s="47" t="s">
        <v>9</v>
      </c>
      <c r="B42" s="44" t="s">
        <v>44</v>
      </c>
      <c r="C42" s="44" t="s">
        <v>206</v>
      </c>
      <c r="D42" s="44" t="s">
        <v>120</v>
      </c>
      <c r="E42" s="44" t="s">
        <v>121</v>
      </c>
      <c r="F42" s="44" t="s">
        <v>52</v>
      </c>
      <c r="G42" s="44" t="s">
        <v>122</v>
      </c>
      <c r="H42" s="48" t="s">
        <v>123</v>
      </c>
      <c r="I42" s="49">
        <v>9.41466</v>
      </c>
      <c r="J42" s="45">
        <v>0</v>
      </c>
      <c r="K42" s="46">
        <v>9.41466</v>
      </c>
      <c r="L42" s="45">
        <v>54.467807</v>
      </c>
      <c r="M42" s="45">
        <v>0</v>
      </c>
      <c r="N42" s="50">
        <v>54.467807</v>
      </c>
      <c r="O42" s="49">
        <v>0</v>
      </c>
      <c r="P42" s="45">
        <v>0</v>
      </c>
      <c r="Q42" s="46">
        <v>0</v>
      </c>
      <c r="R42" s="45">
        <v>0</v>
      </c>
      <c r="S42" s="45">
        <v>0</v>
      </c>
      <c r="T42" s="50">
        <v>0</v>
      </c>
      <c r="U42" s="42" t="s">
        <v>35</v>
      </c>
      <c r="V42" s="43" t="s">
        <v>35</v>
      </c>
    </row>
    <row r="43" spans="1:22" ht="15">
      <c r="A43" s="47" t="s">
        <v>9</v>
      </c>
      <c r="B43" s="44" t="s">
        <v>44</v>
      </c>
      <c r="C43" s="44" t="s">
        <v>206</v>
      </c>
      <c r="D43" s="44" t="s">
        <v>120</v>
      </c>
      <c r="E43" s="44" t="s">
        <v>121</v>
      </c>
      <c r="F43" s="44" t="s">
        <v>52</v>
      </c>
      <c r="G43" s="44" t="s">
        <v>122</v>
      </c>
      <c r="H43" s="48" t="s">
        <v>123</v>
      </c>
      <c r="I43" s="49">
        <v>0</v>
      </c>
      <c r="J43" s="45">
        <v>0</v>
      </c>
      <c r="K43" s="46">
        <v>0</v>
      </c>
      <c r="L43" s="45">
        <v>0</v>
      </c>
      <c r="M43" s="45">
        <v>0</v>
      </c>
      <c r="N43" s="50">
        <v>0</v>
      </c>
      <c r="O43" s="49">
        <v>22.031507</v>
      </c>
      <c r="P43" s="45">
        <v>0</v>
      </c>
      <c r="Q43" s="46">
        <v>22.031507</v>
      </c>
      <c r="R43" s="45">
        <v>109.609668</v>
      </c>
      <c r="S43" s="45">
        <v>0</v>
      </c>
      <c r="T43" s="50">
        <v>109.609668</v>
      </c>
      <c r="U43" s="42" t="s">
        <v>35</v>
      </c>
      <c r="V43" s="43" t="s">
        <v>35</v>
      </c>
    </row>
    <row r="44" spans="1:22" ht="15">
      <c r="A44" s="47" t="s">
        <v>9</v>
      </c>
      <c r="B44" s="44" t="s">
        <v>44</v>
      </c>
      <c r="C44" s="44" t="s">
        <v>206</v>
      </c>
      <c r="D44" s="44" t="s">
        <v>124</v>
      </c>
      <c r="E44" s="44" t="s">
        <v>125</v>
      </c>
      <c r="F44" s="44" t="s">
        <v>52</v>
      </c>
      <c r="G44" s="44" t="s">
        <v>126</v>
      </c>
      <c r="H44" s="48" t="s">
        <v>126</v>
      </c>
      <c r="I44" s="49">
        <v>37.274531</v>
      </c>
      <c r="J44" s="45">
        <v>26.518085</v>
      </c>
      <c r="K44" s="46">
        <v>63.792615</v>
      </c>
      <c r="L44" s="45">
        <v>254.97551</v>
      </c>
      <c r="M44" s="45">
        <v>176.957455</v>
      </c>
      <c r="N44" s="50">
        <v>431.932966</v>
      </c>
      <c r="O44" s="49">
        <v>0</v>
      </c>
      <c r="P44" s="45">
        <v>83.681508</v>
      </c>
      <c r="Q44" s="46">
        <v>83.681508</v>
      </c>
      <c r="R44" s="45">
        <v>0</v>
      </c>
      <c r="S44" s="45">
        <v>390.96114</v>
      </c>
      <c r="T44" s="50">
        <v>390.96114</v>
      </c>
      <c r="U44" s="27">
        <f t="shared" si="0"/>
        <v>-23.767369249607682</v>
      </c>
      <c r="V44" s="37">
        <f t="shared" si="1"/>
        <v>10.479769421584972</v>
      </c>
    </row>
    <row r="45" spans="1:22" ht="15">
      <c r="A45" s="47" t="s">
        <v>9</v>
      </c>
      <c r="B45" s="44" t="s">
        <v>44</v>
      </c>
      <c r="C45" s="44" t="s">
        <v>206</v>
      </c>
      <c r="D45" s="44" t="s">
        <v>127</v>
      </c>
      <c r="E45" s="44" t="s">
        <v>128</v>
      </c>
      <c r="F45" s="44" t="s">
        <v>23</v>
      </c>
      <c r="G45" s="44" t="s">
        <v>129</v>
      </c>
      <c r="H45" s="48" t="s">
        <v>129</v>
      </c>
      <c r="I45" s="49">
        <v>21.298824</v>
      </c>
      <c r="J45" s="45">
        <v>47.034428</v>
      </c>
      <c r="K45" s="46">
        <v>68.333252</v>
      </c>
      <c r="L45" s="45">
        <v>227.76734</v>
      </c>
      <c r="M45" s="45">
        <v>219.970047</v>
      </c>
      <c r="N45" s="50">
        <v>447.737387</v>
      </c>
      <c r="O45" s="49">
        <v>69.42209</v>
      </c>
      <c r="P45" s="45">
        <v>63.65507</v>
      </c>
      <c r="Q45" s="46">
        <v>133.07716</v>
      </c>
      <c r="R45" s="45">
        <v>414.977554</v>
      </c>
      <c r="S45" s="45">
        <v>355.492355</v>
      </c>
      <c r="T45" s="50">
        <v>770.469909</v>
      </c>
      <c r="U45" s="27">
        <f t="shared" si="0"/>
        <v>-48.65140494431952</v>
      </c>
      <c r="V45" s="37">
        <f t="shared" si="1"/>
        <v>-41.887751647417026</v>
      </c>
    </row>
    <row r="46" spans="1:22" ht="15">
      <c r="A46" s="47" t="s">
        <v>9</v>
      </c>
      <c r="B46" s="44" t="s">
        <v>44</v>
      </c>
      <c r="C46" s="44" t="s">
        <v>176</v>
      </c>
      <c r="D46" s="44" t="s">
        <v>202</v>
      </c>
      <c r="E46" s="44" t="s">
        <v>203</v>
      </c>
      <c r="F46" s="44" t="s">
        <v>59</v>
      </c>
      <c r="G46" s="44" t="s">
        <v>204</v>
      </c>
      <c r="H46" s="48" t="s">
        <v>205</v>
      </c>
      <c r="I46" s="49">
        <v>31.50504</v>
      </c>
      <c r="J46" s="45">
        <v>0</v>
      </c>
      <c r="K46" s="46">
        <v>31.50504</v>
      </c>
      <c r="L46" s="45">
        <v>233.22364</v>
      </c>
      <c r="M46" s="45">
        <v>0</v>
      </c>
      <c r="N46" s="50">
        <v>233.22364</v>
      </c>
      <c r="O46" s="49">
        <v>0</v>
      </c>
      <c r="P46" s="45">
        <v>0</v>
      </c>
      <c r="Q46" s="46">
        <v>0</v>
      </c>
      <c r="R46" s="45">
        <v>0</v>
      </c>
      <c r="S46" s="45">
        <v>0</v>
      </c>
      <c r="T46" s="50">
        <v>0</v>
      </c>
      <c r="U46" s="42" t="s">
        <v>35</v>
      </c>
      <c r="V46" s="43" t="s">
        <v>35</v>
      </c>
    </row>
    <row r="47" spans="1:22" ht="15">
      <c r="A47" s="47" t="s">
        <v>9</v>
      </c>
      <c r="B47" s="44" t="s">
        <v>44</v>
      </c>
      <c r="C47" s="44" t="s">
        <v>176</v>
      </c>
      <c r="D47" s="44" t="s">
        <v>181</v>
      </c>
      <c r="E47" s="44" t="s">
        <v>182</v>
      </c>
      <c r="F47" s="44" t="s">
        <v>83</v>
      </c>
      <c r="G47" s="44" t="s">
        <v>183</v>
      </c>
      <c r="H47" s="48" t="s">
        <v>184</v>
      </c>
      <c r="I47" s="49">
        <v>53.984</v>
      </c>
      <c r="J47" s="45">
        <v>0</v>
      </c>
      <c r="K47" s="46">
        <v>53.984</v>
      </c>
      <c r="L47" s="45">
        <v>302.703035</v>
      </c>
      <c r="M47" s="45">
        <v>0</v>
      </c>
      <c r="N47" s="50">
        <v>302.703035</v>
      </c>
      <c r="O47" s="49">
        <v>16.187341</v>
      </c>
      <c r="P47" s="45">
        <v>0</v>
      </c>
      <c r="Q47" s="46">
        <v>16.187341</v>
      </c>
      <c r="R47" s="45">
        <v>283.613828</v>
      </c>
      <c r="S47" s="45">
        <v>0</v>
      </c>
      <c r="T47" s="50">
        <v>283.613828</v>
      </c>
      <c r="U47" s="42" t="s">
        <v>35</v>
      </c>
      <c r="V47" s="37">
        <f t="shared" si="1"/>
        <v>6.7307039062989515</v>
      </c>
    </row>
    <row r="48" spans="1:22" ht="15">
      <c r="A48" s="47" t="s">
        <v>9</v>
      </c>
      <c r="B48" s="44" t="s">
        <v>44</v>
      </c>
      <c r="C48" s="44" t="s">
        <v>206</v>
      </c>
      <c r="D48" s="44" t="s">
        <v>130</v>
      </c>
      <c r="E48" s="44" t="s">
        <v>131</v>
      </c>
      <c r="F48" s="44" t="s">
        <v>59</v>
      </c>
      <c r="G48" s="44" t="s">
        <v>60</v>
      </c>
      <c r="H48" s="48" t="s">
        <v>61</v>
      </c>
      <c r="I48" s="49">
        <v>89.9911</v>
      </c>
      <c r="J48" s="45">
        <v>49.294316</v>
      </c>
      <c r="K48" s="46">
        <v>139.285416</v>
      </c>
      <c r="L48" s="45">
        <v>561.041796</v>
      </c>
      <c r="M48" s="45">
        <v>255.791511</v>
      </c>
      <c r="N48" s="50">
        <v>816.833307</v>
      </c>
      <c r="O48" s="49">
        <v>58.964418</v>
      </c>
      <c r="P48" s="45">
        <v>30.545982</v>
      </c>
      <c r="Q48" s="46">
        <v>89.5104</v>
      </c>
      <c r="R48" s="45">
        <v>394.543503</v>
      </c>
      <c r="S48" s="45">
        <v>346.83158</v>
      </c>
      <c r="T48" s="50">
        <v>741.375083</v>
      </c>
      <c r="U48" s="27">
        <f t="shared" si="0"/>
        <v>55.60808129558128</v>
      </c>
      <c r="V48" s="37">
        <f t="shared" si="1"/>
        <v>10.178144063684424</v>
      </c>
    </row>
    <row r="49" spans="1:22" ht="15">
      <c r="A49" s="47" t="s">
        <v>9</v>
      </c>
      <c r="B49" s="44" t="s">
        <v>44</v>
      </c>
      <c r="C49" s="44" t="s">
        <v>176</v>
      </c>
      <c r="D49" s="44" t="s">
        <v>185</v>
      </c>
      <c r="E49" s="44" t="s">
        <v>186</v>
      </c>
      <c r="F49" s="44" t="s">
        <v>59</v>
      </c>
      <c r="G49" s="44" t="s">
        <v>179</v>
      </c>
      <c r="H49" s="48" t="s">
        <v>180</v>
      </c>
      <c r="I49" s="49">
        <v>0</v>
      </c>
      <c r="J49" s="45">
        <v>5.60265</v>
      </c>
      <c r="K49" s="46">
        <v>5.60265</v>
      </c>
      <c r="L49" s="45">
        <v>6.02444</v>
      </c>
      <c r="M49" s="45">
        <v>22.57407</v>
      </c>
      <c r="N49" s="50">
        <v>28.59851</v>
      </c>
      <c r="O49" s="49">
        <v>5.655401</v>
      </c>
      <c r="P49" s="45">
        <v>6.7804</v>
      </c>
      <c r="Q49" s="46">
        <v>12.435801</v>
      </c>
      <c r="R49" s="45">
        <v>37.418444</v>
      </c>
      <c r="S49" s="45">
        <v>34.188665</v>
      </c>
      <c r="T49" s="50">
        <v>71.607109</v>
      </c>
      <c r="U49" s="27">
        <f t="shared" si="0"/>
        <v>-54.94741352004587</v>
      </c>
      <c r="V49" s="37">
        <f t="shared" si="1"/>
        <v>-60.06191228862485</v>
      </c>
    </row>
    <row r="50" spans="1:22" ht="15">
      <c r="A50" s="47" t="s">
        <v>9</v>
      </c>
      <c r="B50" s="44" t="s">
        <v>196</v>
      </c>
      <c r="C50" s="44" t="s">
        <v>206</v>
      </c>
      <c r="D50" s="44" t="s">
        <v>197</v>
      </c>
      <c r="E50" s="44" t="s">
        <v>249</v>
      </c>
      <c r="F50" s="44" t="s">
        <v>25</v>
      </c>
      <c r="G50" s="44" t="s">
        <v>198</v>
      </c>
      <c r="H50" s="48" t="s">
        <v>199</v>
      </c>
      <c r="I50" s="49">
        <v>534.9465</v>
      </c>
      <c r="J50" s="45">
        <v>0</v>
      </c>
      <c r="K50" s="46">
        <v>534.9465</v>
      </c>
      <c r="L50" s="45">
        <v>2726.877285</v>
      </c>
      <c r="M50" s="45">
        <v>0</v>
      </c>
      <c r="N50" s="50">
        <v>2726.877285</v>
      </c>
      <c r="O50" s="49">
        <v>470.642931</v>
      </c>
      <c r="P50" s="45">
        <v>0</v>
      </c>
      <c r="Q50" s="46">
        <v>470.642931</v>
      </c>
      <c r="R50" s="45">
        <v>2996.671303</v>
      </c>
      <c r="S50" s="45">
        <v>0</v>
      </c>
      <c r="T50" s="50">
        <v>2996.671303</v>
      </c>
      <c r="U50" s="27">
        <f t="shared" si="0"/>
        <v>13.662920393464928</v>
      </c>
      <c r="V50" s="37">
        <f t="shared" si="1"/>
        <v>-9.003123490050658</v>
      </c>
    </row>
    <row r="51" spans="1:22" ht="15">
      <c r="A51" s="47" t="s">
        <v>9</v>
      </c>
      <c r="B51" s="44" t="s">
        <v>44</v>
      </c>
      <c r="C51" s="44" t="s">
        <v>176</v>
      </c>
      <c r="D51" s="44" t="s">
        <v>187</v>
      </c>
      <c r="E51" s="44" t="s">
        <v>188</v>
      </c>
      <c r="F51" s="44" t="s">
        <v>59</v>
      </c>
      <c r="G51" s="44" t="s">
        <v>189</v>
      </c>
      <c r="H51" s="48" t="s">
        <v>190</v>
      </c>
      <c r="I51" s="49">
        <v>65.429339</v>
      </c>
      <c r="J51" s="45">
        <v>1.613404</v>
      </c>
      <c r="K51" s="46">
        <v>67.042743</v>
      </c>
      <c r="L51" s="45">
        <v>362.63129</v>
      </c>
      <c r="M51" s="45">
        <v>9.252149</v>
      </c>
      <c r="N51" s="50">
        <v>371.883438</v>
      </c>
      <c r="O51" s="49">
        <v>0</v>
      </c>
      <c r="P51" s="45">
        <v>0</v>
      </c>
      <c r="Q51" s="46">
        <v>0</v>
      </c>
      <c r="R51" s="45">
        <v>12.54</v>
      </c>
      <c r="S51" s="45">
        <v>0</v>
      </c>
      <c r="T51" s="50">
        <v>12.54</v>
      </c>
      <c r="U51" s="42" t="s">
        <v>35</v>
      </c>
      <c r="V51" s="43" t="s">
        <v>35</v>
      </c>
    </row>
    <row r="52" spans="1:22" ht="15">
      <c r="A52" s="47" t="s">
        <v>9</v>
      </c>
      <c r="B52" s="44" t="s">
        <v>44</v>
      </c>
      <c r="C52" s="44" t="s">
        <v>206</v>
      </c>
      <c r="D52" s="44" t="s">
        <v>228</v>
      </c>
      <c r="E52" s="44" t="s">
        <v>229</v>
      </c>
      <c r="F52" s="44" t="s">
        <v>52</v>
      </c>
      <c r="G52" s="44" t="s">
        <v>51</v>
      </c>
      <c r="H52" s="48" t="s">
        <v>230</v>
      </c>
      <c r="I52" s="49">
        <v>15.729</v>
      </c>
      <c r="J52" s="45">
        <v>0</v>
      </c>
      <c r="K52" s="46">
        <v>15.729</v>
      </c>
      <c r="L52" s="45">
        <v>128.76999</v>
      </c>
      <c r="M52" s="45">
        <v>0</v>
      </c>
      <c r="N52" s="50">
        <v>128.76999</v>
      </c>
      <c r="O52" s="49">
        <v>0</v>
      </c>
      <c r="P52" s="45">
        <v>0</v>
      </c>
      <c r="Q52" s="46">
        <v>0</v>
      </c>
      <c r="R52" s="45">
        <v>0</v>
      </c>
      <c r="S52" s="45">
        <v>0</v>
      </c>
      <c r="T52" s="50">
        <v>0</v>
      </c>
      <c r="U52" s="42" t="s">
        <v>35</v>
      </c>
      <c r="V52" s="43" t="s">
        <v>35</v>
      </c>
    </row>
    <row r="53" spans="1:22" ht="15">
      <c r="A53" s="47" t="s">
        <v>9</v>
      </c>
      <c r="B53" s="44" t="s">
        <v>44</v>
      </c>
      <c r="C53" s="44" t="s">
        <v>176</v>
      </c>
      <c r="D53" s="44" t="s">
        <v>242</v>
      </c>
      <c r="E53" s="44" t="s">
        <v>243</v>
      </c>
      <c r="F53" s="44" t="s">
        <v>52</v>
      </c>
      <c r="G53" s="44" t="s">
        <v>122</v>
      </c>
      <c r="H53" s="48" t="s">
        <v>123</v>
      </c>
      <c r="I53" s="49">
        <v>2.321126</v>
      </c>
      <c r="J53" s="45">
        <v>0</v>
      </c>
      <c r="K53" s="46">
        <v>2.321126</v>
      </c>
      <c r="L53" s="45">
        <v>2.321126</v>
      </c>
      <c r="M53" s="45">
        <v>0</v>
      </c>
      <c r="N53" s="50">
        <v>2.321126</v>
      </c>
      <c r="O53" s="49">
        <v>0</v>
      </c>
      <c r="P53" s="45">
        <v>0</v>
      </c>
      <c r="Q53" s="46">
        <v>0</v>
      </c>
      <c r="R53" s="45">
        <v>0</v>
      </c>
      <c r="S53" s="45">
        <v>0</v>
      </c>
      <c r="T53" s="50">
        <v>0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220</v>
      </c>
      <c r="C54" s="44" t="s">
        <v>176</v>
      </c>
      <c r="D54" s="44" t="s">
        <v>221</v>
      </c>
      <c r="E54" s="44" t="s">
        <v>222</v>
      </c>
      <c r="F54" s="44" t="s">
        <v>139</v>
      </c>
      <c r="G54" s="44" t="s">
        <v>223</v>
      </c>
      <c r="H54" s="48" t="s">
        <v>224</v>
      </c>
      <c r="I54" s="49">
        <v>0</v>
      </c>
      <c r="J54" s="45">
        <v>0</v>
      </c>
      <c r="K54" s="46">
        <v>0</v>
      </c>
      <c r="L54" s="45">
        <v>0</v>
      </c>
      <c r="M54" s="45">
        <v>0</v>
      </c>
      <c r="N54" s="50">
        <v>0</v>
      </c>
      <c r="O54" s="49">
        <v>0</v>
      </c>
      <c r="P54" s="45">
        <v>0</v>
      </c>
      <c r="Q54" s="46">
        <v>0</v>
      </c>
      <c r="R54" s="45">
        <v>0</v>
      </c>
      <c r="S54" s="45">
        <v>0.06</v>
      </c>
      <c r="T54" s="50">
        <v>0.06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44</v>
      </c>
      <c r="C55" s="44" t="s">
        <v>206</v>
      </c>
      <c r="D55" s="44" t="s">
        <v>132</v>
      </c>
      <c r="E55" s="44" t="s">
        <v>133</v>
      </c>
      <c r="F55" s="44" t="s">
        <v>134</v>
      </c>
      <c r="G55" s="44" t="s">
        <v>135</v>
      </c>
      <c r="H55" s="48" t="s">
        <v>136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0</v>
      </c>
      <c r="P55" s="45">
        <v>0</v>
      </c>
      <c r="Q55" s="46">
        <v>0</v>
      </c>
      <c r="R55" s="45">
        <v>445.334557</v>
      </c>
      <c r="S55" s="45">
        <v>0</v>
      </c>
      <c r="T55" s="50">
        <v>445.334557</v>
      </c>
      <c r="U55" s="42" t="s">
        <v>35</v>
      </c>
      <c r="V55" s="43" t="s">
        <v>35</v>
      </c>
    </row>
    <row r="56" spans="1:22" ht="15">
      <c r="A56" s="47" t="s">
        <v>9</v>
      </c>
      <c r="B56" s="44" t="s">
        <v>196</v>
      </c>
      <c r="C56" s="44" t="s">
        <v>176</v>
      </c>
      <c r="D56" s="44" t="s">
        <v>214</v>
      </c>
      <c r="E56" s="44" t="s">
        <v>215</v>
      </c>
      <c r="F56" s="44" t="s">
        <v>23</v>
      </c>
      <c r="G56" s="44" t="s">
        <v>216</v>
      </c>
      <c r="H56" s="48" t="s">
        <v>217</v>
      </c>
      <c r="I56" s="49">
        <v>0</v>
      </c>
      <c r="J56" s="45">
        <v>0</v>
      </c>
      <c r="K56" s="46">
        <v>0</v>
      </c>
      <c r="L56" s="45">
        <v>0.12</v>
      </c>
      <c r="M56" s="45">
        <v>0</v>
      </c>
      <c r="N56" s="50">
        <v>0.12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44</v>
      </c>
      <c r="C57" s="44" t="s">
        <v>206</v>
      </c>
      <c r="D57" s="44" t="s">
        <v>137</v>
      </c>
      <c r="E57" s="44" t="s">
        <v>138</v>
      </c>
      <c r="F57" s="44" t="s">
        <v>139</v>
      </c>
      <c r="G57" s="44" t="s">
        <v>140</v>
      </c>
      <c r="H57" s="48" t="s">
        <v>141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0</v>
      </c>
      <c r="P57" s="45">
        <v>0</v>
      </c>
      <c r="Q57" s="46">
        <v>0</v>
      </c>
      <c r="R57" s="45">
        <v>163.338828</v>
      </c>
      <c r="S57" s="45">
        <v>53.015969</v>
      </c>
      <c r="T57" s="50">
        <v>216.354797</v>
      </c>
      <c r="U57" s="42" t="s">
        <v>35</v>
      </c>
      <c r="V57" s="43" t="s">
        <v>35</v>
      </c>
    </row>
    <row r="58" spans="1:22" ht="15">
      <c r="A58" s="47" t="s">
        <v>9</v>
      </c>
      <c r="B58" s="44" t="s">
        <v>44</v>
      </c>
      <c r="C58" s="44" t="s">
        <v>206</v>
      </c>
      <c r="D58" s="44" t="s">
        <v>137</v>
      </c>
      <c r="E58" s="44" t="s">
        <v>142</v>
      </c>
      <c r="F58" s="44" t="s">
        <v>139</v>
      </c>
      <c r="G58" s="44" t="s">
        <v>140</v>
      </c>
      <c r="H58" s="48" t="s">
        <v>141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115.926776</v>
      </c>
      <c r="S58" s="45">
        <v>38.214718</v>
      </c>
      <c r="T58" s="50">
        <v>154.141494</v>
      </c>
      <c r="U58" s="42" t="s">
        <v>35</v>
      </c>
      <c r="V58" s="43" t="s">
        <v>35</v>
      </c>
    </row>
    <row r="59" spans="1:22" ht="15">
      <c r="A59" s="47" t="s">
        <v>9</v>
      </c>
      <c r="B59" s="44" t="s">
        <v>44</v>
      </c>
      <c r="C59" s="44" t="s">
        <v>206</v>
      </c>
      <c r="D59" s="44" t="s">
        <v>137</v>
      </c>
      <c r="E59" s="44" t="s">
        <v>143</v>
      </c>
      <c r="F59" s="44" t="s">
        <v>67</v>
      </c>
      <c r="G59" s="44" t="s">
        <v>67</v>
      </c>
      <c r="H59" s="48" t="s">
        <v>110</v>
      </c>
      <c r="I59" s="49">
        <v>179.226736</v>
      </c>
      <c r="J59" s="45">
        <v>28.55502</v>
      </c>
      <c r="K59" s="46">
        <v>207.781756</v>
      </c>
      <c r="L59" s="45">
        <v>898.009972</v>
      </c>
      <c r="M59" s="45">
        <v>114.558286</v>
      </c>
      <c r="N59" s="50">
        <v>1012.568258</v>
      </c>
      <c r="O59" s="49">
        <v>156.7536</v>
      </c>
      <c r="P59" s="45">
        <v>59.687517</v>
      </c>
      <c r="Q59" s="46">
        <v>216.441117</v>
      </c>
      <c r="R59" s="45">
        <v>960.969171</v>
      </c>
      <c r="S59" s="45">
        <v>346.106832</v>
      </c>
      <c r="T59" s="50">
        <v>1307.076003</v>
      </c>
      <c r="U59" s="27">
        <f t="shared" si="0"/>
        <v>-4.000792973176159</v>
      </c>
      <c r="V59" s="37">
        <f t="shared" si="1"/>
        <v>-22.53179955289868</v>
      </c>
    </row>
    <row r="60" spans="1:22" ht="15">
      <c r="A60" s="47" t="s">
        <v>9</v>
      </c>
      <c r="B60" s="44" t="s">
        <v>44</v>
      </c>
      <c r="C60" s="44" t="s">
        <v>206</v>
      </c>
      <c r="D60" s="44" t="s">
        <v>137</v>
      </c>
      <c r="E60" s="44" t="s">
        <v>141</v>
      </c>
      <c r="F60" s="44" t="s">
        <v>139</v>
      </c>
      <c r="G60" s="44" t="s">
        <v>140</v>
      </c>
      <c r="H60" s="48" t="s">
        <v>141</v>
      </c>
      <c r="I60" s="49">
        <v>137.937479</v>
      </c>
      <c r="J60" s="45">
        <v>29.925651</v>
      </c>
      <c r="K60" s="46">
        <v>167.86313</v>
      </c>
      <c r="L60" s="45">
        <v>778.774694</v>
      </c>
      <c r="M60" s="45">
        <v>171.849776</v>
      </c>
      <c r="N60" s="50">
        <v>950.62447</v>
      </c>
      <c r="O60" s="49">
        <v>134.829396</v>
      </c>
      <c r="P60" s="45">
        <v>44.77693</v>
      </c>
      <c r="Q60" s="46">
        <v>179.606326</v>
      </c>
      <c r="R60" s="45">
        <v>537.478561</v>
      </c>
      <c r="S60" s="45">
        <v>153.33103</v>
      </c>
      <c r="T60" s="50">
        <v>690.809591</v>
      </c>
      <c r="U60" s="27">
        <f t="shared" si="0"/>
        <v>-6.538297543038651</v>
      </c>
      <c r="V60" s="37">
        <f t="shared" si="1"/>
        <v>37.61020147735616</v>
      </c>
    </row>
    <row r="61" spans="1:22" ht="15">
      <c r="A61" s="47" t="s">
        <v>9</v>
      </c>
      <c r="B61" s="44" t="s">
        <v>44</v>
      </c>
      <c r="C61" s="44" t="s">
        <v>225</v>
      </c>
      <c r="D61" s="44" t="s">
        <v>193</v>
      </c>
      <c r="E61" s="44" t="s">
        <v>194</v>
      </c>
      <c r="F61" s="44" t="s">
        <v>83</v>
      </c>
      <c r="G61" s="44" t="s">
        <v>83</v>
      </c>
      <c r="H61" s="48" t="s">
        <v>195</v>
      </c>
      <c r="I61" s="49">
        <v>0</v>
      </c>
      <c r="J61" s="45">
        <v>0</v>
      </c>
      <c r="K61" s="46">
        <v>0</v>
      </c>
      <c r="L61" s="45">
        <v>53.83776</v>
      </c>
      <c r="M61" s="45">
        <v>0</v>
      </c>
      <c r="N61" s="50">
        <v>53.83776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35</v>
      </c>
      <c r="V61" s="43" t="s">
        <v>35</v>
      </c>
    </row>
    <row r="62" spans="1:22" ht="15">
      <c r="A62" s="47" t="s">
        <v>9</v>
      </c>
      <c r="B62" s="44" t="s">
        <v>44</v>
      </c>
      <c r="C62" s="44" t="s">
        <v>206</v>
      </c>
      <c r="D62" s="44" t="s">
        <v>144</v>
      </c>
      <c r="E62" s="44" t="s">
        <v>145</v>
      </c>
      <c r="F62" s="44" t="s">
        <v>22</v>
      </c>
      <c r="G62" s="44" t="s">
        <v>21</v>
      </c>
      <c r="H62" s="48" t="s">
        <v>64</v>
      </c>
      <c r="I62" s="49">
        <v>82.812242</v>
      </c>
      <c r="J62" s="45">
        <v>7.371129</v>
      </c>
      <c r="K62" s="46">
        <v>90.183372</v>
      </c>
      <c r="L62" s="45">
        <v>488.819564</v>
      </c>
      <c r="M62" s="45">
        <v>52.213663</v>
      </c>
      <c r="N62" s="50">
        <v>541.033226</v>
      </c>
      <c r="O62" s="49">
        <v>80.145425</v>
      </c>
      <c r="P62" s="45">
        <v>17.99957</v>
      </c>
      <c r="Q62" s="46">
        <v>98.144995</v>
      </c>
      <c r="R62" s="45">
        <v>377.202129</v>
      </c>
      <c r="S62" s="45">
        <v>63.480902</v>
      </c>
      <c r="T62" s="50">
        <v>440.683031</v>
      </c>
      <c r="U62" s="27">
        <f t="shared" si="0"/>
        <v>-8.112102914672302</v>
      </c>
      <c r="V62" s="37">
        <f t="shared" si="1"/>
        <v>22.77151329659435</v>
      </c>
    </row>
    <row r="63" spans="1:22" ht="15">
      <c r="A63" s="47" t="s">
        <v>9</v>
      </c>
      <c r="B63" s="44" t="s">
        <v>44</v>
      </c>
      <c r="C63" s="44" t="s">
        <v>206</v>
      </c>
      <c r="D63" s="44" t="s">
        <v>146</v>
      </c>
      <c r="E63" s="44" t="s">
        <v>147</v>
      </c>
      <c r="F63" s="44" t="s">
        <v>52</v>
      </c>
      <c r="G63" s="44" t="s">
        <v>52</v>
      </c>
      <c r="H63" s="48" t="s">
        <v>148</v>
      </c>
      <c r="I63" s="49">
        <v>18963.375</v>
      </c>
      <c r="J63" s="45">
        <v>0</v>
      </c>
      <c r="K63" s="46">
        <v>18963.375</v>
      </c>
      <c r="L63" s="45">
        <v>111581.220585</v>
      </c>
      <c r="M63" s="45">
        <v>0</v>
      </c>
      <c r="N63" s="50">
        <v>111581.220585</v>
      </c>
      <c r="O63" s="49">
        <v>18223.42517</v>
      </c>
      <c r="P63" s="45">
        <v>0</v>
      </c>
      <c r="Q63" s="46">
        <v>18223.42517</v>
      </c>
      <c r="R63" s="45">
        <v>110593.811104</v>
      </c>
      <c r="S63" s="45">
        <v>0</v>
      </c>
      <c r="T63" s="50">
        <v>110593.811104</v>
      </c>
      <c r="U63" s="27">
        <f t="shared" si="0"/>
        <v>4.060432235418232</v>
      </c>
      <c r="V63" s="37">
        <f t="shared" si="1"/>
        <v>0.892825259517882</v>
      </c>
    </row>
    <row r="64" spans="1:22" ht="15">
      <c r="A64" s="47" t="s">
        <v>9</v>
      </c>
      <c r="B64" s="44" t="s">
        <v>196</v>
      </c>
      <c r="C64" s="44" t="s">
        <v>206</v>
      </c>
      <c r="D64" s="44" t="s">
        <v>146</v>
      </c>
      <c r="E64" s="44" t="s">
        <v>147</v>
      </c>
      <c r="F64" s="44" t="s">
        <v>52</v>
      </c>
      <c r="G64" s="44" t="s">
        <v>52</v>
      </c>
      <c r="H64" s="48" t="s">
        <v>148</v>
      </c>
      <c r="I64" s="49">
        <v>7355.2644</v>
      </c>
      <c r="J64" s="45">
        <v>0</v>
      </c>
      <c r="K64" s="46">
        <v>7355.2644</v>
      </c>
      <c r="L64" s="45">
        <v>43208.6787</v>
      </c>
      <c r="M64" s="45">
        <v>0</v>
      </c>
      <c r="N64" s="50">
        <v>43208.6787</v>
      </c>
      <c r="O64" s="49">
        <v>7140.2859</v>
      </c>
      <c r="P64" s="45">
        <v>0</v>
      </c>
      <c r="Q64" s="46">
        <v>7140.2859</v>
      </c>
      <c r="R64" s="45">
        <v>46196.3799</v>
      </c>
      <c r="S64" s="45">
        <v>0</v>
      </c>
      <c r="T64" s="50">
        <v>46196.3799</v>
      </c>
      <c r="U64" s="27">
        <f t="shared" si="0"/>
        <v>3.010782803528911</v>
      </c>
      <c r="V64" s="37">
        <f t="shared" si="1"/>
        <v>-6.467392480682244</v>
      </c>
    </row>
    <row r="65" spans="1:22" ht="15">
      <c r="A65" s="47" t="s">
        <v>9</v>
      </c>
      <c r="B65" s="44" t="s">
        <v>44</v>
      </c>
      <c r="C65" s="44" t="s">
        <v>206</v>
      </c>
      <c r="D65" s="44" t="s">
        <v>149</v>
      </c>
      <c r="E65" s="44" t="s">
        <v>150</v>
      </c>
      <c r="F65" s="44" t="s">
        <v>23</v>
      </c>
      <c r="G65" s="44" t="s">
        <v>97</v>
      </c>
      <c r="H65" s="48" t="s">
        <v>98</v>
      </c>
      <c r="I65" s="49">
        <v>334.958813</v>
      </c>
      <c r="J65" s="45">
        <v>67.90422</v>
      </c>
      <c r="K65" s="46">
        <v>402.863032</v>
      </c>
      <c r="L65" s="45">
        <v>3001.58893</v>
      </c>
      <c r="M65" s="45">
        <v>391.913447</v>
      </c>
      <c r="N65" s="50">
        <v>3393.502377</v>
      </c>
      <c r="O65" s="49">
        <v>506.359952</v>
      </c>
      <c r="P65" s="45">
        <v>84.406259</v>
      </c>
      <c r="Q65" s="46">
        <v>590.766211</v>
      </c>
      <c r="R65" s="45">
        <v>2866.304232</v>
      </c>
      <c r="S65" s="45">
        <v>435.495296</v>
      </c>
      <c r="T65" s="50">
        <v>3301.799528</v>
      </c>
      <c r="U65" s="27">
        <f t="shared" si="0"/>
        <v>-31.806690278026075</v>
      </c>
      <c r="V65" s="37">
        <f t="shared" si="1"/>
        <v>2.7773596859027583</v>
      </c>
    </row>
    <row r="66" spans="1:22" ht="15">
      <c r="A66" s="47" t="s">
        <v>9</v>
      </c>
      <c r="B66" s="44" t="s">
        <v>44</v>
      </c>
      <c r="C66" s="44" t="s">
        <v>176</v>
      </c>
      <c r="D66" s="44" t="s">
        <v>191</v>
      </c>
      <c r="E66" s="44" t="s">
        <v>192</v>
      </c>
      <c r="F66" s="44" t="s">
        <v>59</v>
      </c>
      <c r="G66" s="44" t="s">
        <v>101</v>
      </c>
      <c r="H66" s="48" t="s">
        <v>192</v>
      </c>
      <c r="I66" s="49">
        <v>101.679774</v>
      </c>
      <c r="J66" s="45">
        <v>0</v>
      </c>
      <c r="K66" s="46">
        <v>101.679774</v>
      </c>
      <c r="L66" s="45">
        <v>211.411314</v>
      </c>
      <c r="M66" s="45">
        <v>0</v>
      </c>
      <c r="N66" s="50">
        <v>211.411314</v>
      </c>
      <c r="O66" s="49">
        <v>164.97075</v>
      </c>
      <c r="P66" s="45">
        <v>0</v>
      </c>
      <c r="Q66" s="46">
        <v>164.97075</v>
      </c>
      <c r="R66" s="45">
        <v>320.80888</v>
      </c>
      <c r="S66" s="45">
        <v>0</v>
      </c>
      <c r="T66" s="50">
        <v>320.80888</v>
      </c>
      <c r="U66" s="27">
        <f t="shared" si="0"/>
        <v>-38.36496833529581</v>
      </c>
      <c r="V66" s="37">
        <f t="shared" si="1"/>
        <v>-34.100541730640366</v>
      </c>
    </row>
    <row r="67" spans="1:22" ht="15">
      <c r="A67" s="47" t="s">
        <v>9</v>
      </c>
      <c r="B67" s="44" t="s">
        <v>44</v>
      </c>
      <c r="C67" s="44" t="s">
        <v>206</v>
      </c>
      <c r="D67" s="44" t="s">
        <v>151</v>
      </c>
      <c r="E67" s="44" t="s">
        <v>152</v>
      </c>
      <c r="F67" s="44" t="s">
        <v>67</v>
      </c>
      <c r="G67" s="44" t="s">
        <v>67</v>
      </c>
      <c r="H67" s="48" t="s">
        <v>153</v>
      </c>
      <c r="I67" s="49">
        <v>934.0098</v>
      </c>
      <c r="J67" s="45">
        <v>0</v>
      </c>
      <c r="K67" s="46">
        <v>934.0098</v>
      </c>
      <c r="L67" s="45">
        <v>5189.6251</v>
      </c>
      <c r="M67" s="45">
        <v>0</v>
      </c>
      <c r="N67" s="50">
        <v>5189.6251</v>
      </c>
      <c r="O67" s="49">
        <v>708.645</v>
      </c>
      <c r="P67" s="45">
        <v>0</v>
      </c>
      <c r="Q67" s="46">
        <v>708.645</v>
      </c>
      <c r="R67" s="45">
        <v>3994.5047</v>
      </c>
      <c r="S67" s="45">
        <v>0</v>
      </c>
      <c r="T67" s="50">
        <v>3994.5047</v>
      </c>
      <c r="U67" s="27">
        <f t="shared" si="0"/>
        <v>31.802214084626314</v>
      </c>
      <c r="V67" s="37">
        <f t="shared" si="1"/>
        <v>29.91911362627764</v>
      </c>
    </row>
    <row r="68" spans="1:22" ht="15">
      <c r="A68" s="47" t="s">
        <v>9</v>
      </c>
      <c r="B68" s="44" t="s">
        <v>44</v>
      </c>
      <c r="C68" s="44" t="s">
        <v>206</v>
      </c>
      <c r="D68" s="44" t="s">
        <v>151</v>
      </c>
      <c r="E68" s="44" t="s">
        <v>154</v>
      </c>
      <c r="F68" s="44" t="s">
        <v>67</v>
      </c>
      <c r="G68" s="44" t="s">
        <v>67</v>
      </c>
      <c r="H68" s="48" t="s">
        <v>153</v>
      </c>
      <c r="I68" s="49">
        <v>0</v>
      </c>
      <c r="J68" s="45">
        <v>142.2381</v>
      </c>
      <c r="K68" s="46">
        <v>142.2381</v>
      </c>
      <c r="L68" s="45">
        <v>0</v>
      </c>
      <c r="M68" s="45">
        <v>907.5399</v>
      </c>
      <c r="N68" s="50">
        <v>907.5399</v>
      </c>
      <c r="O68" s="49">
        <v>0</v>
      </c>
      <c r="P68" s="45">
        <v>73.3385</v>
      </c>
      <c r="Q68" s="46">
        <v>73.3385</v>
      </c>
      <c r="R68" s="45">
        <v>36.1322</v>
      </c>
      <c r="S68" s="45">
        <v>774.2042</v>
      </c>
      <c r="T68" s="50">
        <v>810.3364</v>
      </c>
      <c r="U68" s="27">
        <f t="shared" si="0"/>
        <v>93.94738097997642</v>
      </c>
      <c r="V68" s="37">
        <f t="shared" si="1"/>
        <v>11.995450284597853</v>
      </c>
    </row>
    <row r="69" spans="1:22" ht="15">
      <c r="A69" s="47" t="s">
        <v>9</v>
      </c>
      <c r="B69" s="44" t="s">
        <v>44</v>
      </c>
      <c r="C69" s="44" t="s">
        <v>206</v>
      </c>
      <c r="D69" s="44" t="s">
        <v>155</v>
      </c>
      <c r="E69" s="44" t="s">
        <v>156</v>
      </c>
      <c r="F69" s="44" t="s">
        <v>25</v>
      </c>
      <c r="G69" s="44" t="s">
        <v>157</v>
      </c>
      <c r="H69" s="48" t="s">
        <v>158</v>
      </c>
      <c r="I69" s="49">
        <v>3727.549764</v>
      </c>
      <c r="J69" s="45">
        <v>0</v>
      </c>
      <c r="K69" s="46">
        <v>3727.549764</v>
      </c>
      <c r="L69" s="45">
        <v>11166.78989</v>
      </c>
      <c r="M69" s="45">
        <v>0</v>
      </c>
      <c r="N69" s="50">
        <v>11166.78989</v>
      </c>
      <c r="O69" s="49">
        <v>3281.608455</v>
      </c>
      <c r="P69" s="45">
        <v>0</v>
      </c>
      <c r="Q69" s="46">
        <v>3281.608455</v>
      </c>
      <c r="R69" s="45">
        <v>10741.608749</v>
      </c>
      <c r="S69" s="45">
        <v>0</v>
      </c>
      <c r="T69" s="50">
        <v>10741.608749</v>
      </c>
      <c r="U69" s="27">
        <f t="shared" si="0"/>
        <v>13.589107753563479</v>
      </c>
      <c r="V69" s="37">
        <f t="shared" si="1"/>
        <v>3.9582631515933997</v>
      </c>
    </row>
    <row r="70" spans="1:22" ht="15">
      <c r="A70" s="47" t="s">
        <v>9</v>
      </c>
      <c r="B70" s="44" t="s">
        <v>44</v>
      </c>
      <c r="C70" s="44" t="s">
        <v>206</v>
      </c>
      <c r="D70" s="44" t="s">
        <v>155</v>
      </c>
      <c r="E70" s="44" t="s">
        <v>159</v>
      </c>
      <c r="F70" s="44" t="s">
        <v>25</v>
      </c>
      <c r="G70" s="44" t="s">
        <v>157</v>
      </c>
      <c r="H70" s="48" t="s">
        <v>158</v>
      </c>
      <c r="I70" s="49">
        <v>11003.969277</v>
      </c>
      <c r="J70" s="45">
        <v>0</v>
      </c>
      <c r="K70" s="46">
        <v>11003.969277</v>
      </c>
      <c r="L70" s="45">
        <v>72936.166588</v>
      </c>
      <c r="M70" s="45">
        <v>0</v>
      </c>
      <c r="N70" s="50">
        <v>72936.166588</v>
      </c>
      <c r="O70" s="49">
        <v>12214.34841</v>
      </c>
      <c r="P70" s="45">
        <v>0</v>
      </c>
      <c r="Q70" s="46">
        <v>12214.34841</v>
      </c>
      <c r="R70" s="45">
        <v>83711.956892</v>
      </c>
      <c r="S70" s="45">
        <v>0</v>
      </c>
      <c r="T70" s="50">
        <v>83711.956892</v>
      </c>
      <c r="U70" s="27">
        <f t="shared" si="0"/>
        <v>-9.909485896186254</v>
      </c>
      <c r="V70" s="37">
        <f t="shared" si="1"/>
        <v>-12.8724625538288</v>
      </c>
    </row>
    <row r="71" spans="1:22" ht="15">
      <c r="A71" s="47" t="s">
        <v>9</v>
      </c>
      <c r="B71" s="44" t="s">
        <v>44</v>
      </c>
      <c r="C71" s="44" t="s">
        <v>206</v>
      </c>
      <c r="D71" s="44" t="s">
        <v>155</v>
      </c>
      <c r="E71" s="44" t="s">
        <v>160</v>
      </c>
      <c r="F71" s="44" t="s">
        <v>161</v>
      </c>
      <c r="G71" s="44" t="s">
        <v>162</v>
      </c>
      <c r="H71" s="48" t="s">
        <v>163</v>
      </c>
      <c r="I71" s="49">
        <v>590.890256</v>
      </c>
      <c r="J71" s="45">
        <v>0</v>
      </c>
      <c r="K71" s="46">
        <v>590.890256</v>
      </c>
      <c r="L71" s="45">
        <v>640.101172</v>
      </c>
      <c r="M71" s="45">
        <v>0</v>
      </c>
      <c r="N71" s="50">
        <v>640.101172</v>
      </c>
      <c r="O71" s="49">
        <v>843.349896</v>
      </c>
      <c r="P71" s="45">
        <v>0</v>
      </c>
      <c r="Q71" s="46">
        <v>843.349896</v>
      </c>
      <c r="R71" s="45">
        <v>7591.843757</v>
      </c>
      <c r="S71" s="45">
        <v>0</v>
      </c>
      <c r="T71" s="50">
        <v>7591.843757</v>
      </c>
      <c r="U71" s="27">
        <f t="shared" si="0"/>
        <v>-29.935337775864255</v>
      </c>
      <c r="V71" s="37">
        <f t="shared" si="1"/>
        <v>-91.56856763009908</v>
      </c>
    </row>
    <row r="72" spans="1:22" ht="15">
      <c r="A72" s="47" t="s">
        <v>9</v>
      </c>
      <c r="B72" s="44" t="s">
        <v>44</v>
      </c>
      <c r="C72" s="44" t="s">
        <v>206</v>
      </c>
      <c r="D72" s="44" t="s">
        <v>155</v>
      </c>
      <c r="E72" s="44" t="s">
        <v>250</v>
      </c>
      <c r="F72" s="44" t="s">
        <v>161</v>
      </c>
      <c r="G72" s="44" t="s">
        <v>162</v>
      </c>
      <c r="H72" s="48" t="s">
        <v>163</v>
      </c>
      <c r="I72" s="49">
        <v>8141.645072</v>
      </c>
      <c r="J72" s="45">
        <v>0</v>
      </c>
      <c r="K72" s="46">
        <v>8141.645072</v>
      </c>
      <c r="L72" s="45">
        <v>38283.716988</v>
      </c>
      <c r="M72" s="45">
        <v>0</v>
      </c>
      <c r="N72" s="50">
        <v>38283.716988</v>
      </c>
      <c r="O72" s="49">
        <v>7454.820213</v>
      </c>
      <c r="P72" s="45">
        <v>0</v>
      </c>
      <c r="Q72" s="46">
        <v>7454.820213</v>
      </c>
      <c r="R72" s="45">
        <v>48455.569418</v>
      </c>
      <c r="S72" s="45">
        <v>0</v>
      </c>
      <c r="T72" s="50">
        <v>48455.569418</v>
      </c>
      <c r="U72" s="27">
        <f t="shared" si="0"/>
        <v>9.213164628736292</v>
      </c>
      <c r="V72" s="37">
        <f t="shared" si="1"/>
        <v>-20.992122375557965</v>
      </c>
    </row>
    <row r="73" spans="1:22" ht="15">
      <c r="A73" s="47" t="s">
        <v>9</v>
      </c>
      <c r="B73" s="44" t="s">
        <v>44</v>
      </c>
      <c r="C73" s="44" t="s">
        <v>206</v>
      </c>
      <c r="D73" s="44" t="s">
        <v>155</v>
      </c>
      <c r="E73" s="44" t="s">
        <v>164</v>
      </c>
      <c r="F73" s="44" t="s">
        <v>161</v>
      </c>
      <c r="G73" s="44" t="s">
        <v>162</v>
      </c>
      <c r="H73" s="48" t="s">
        <v>163</v>
      </c>
      <c r="I73" s="49">
        <v>1903.928488</v>
      </c>
      <c r="J73" s="45">
        <v>0</v>
      </c>
      <c r="K73" s="46">
        <v>1903.928488</v>
      </c>
      <c r="L73" s="45">
        <v>19833.266786</v>
      </c>
      <c r="M73" s="45">
        <v>0</v>
      </c>
      <c r="N73" s="50">
        <v>19833.266786</v>
      </c>
      <c r="O73" s="49">
        <v>2355.831531</v>
      </c>
      <c r="P73" s="45">
        <v>0</v>
      </c>
      <c r="Q73" s="46">
        <v>2355.831531</v>
      </c>
      <c r="R73" s="45">
        <v>4047.698868</v>
      </c>
      <c r="S73" s="45">
        <v>0</v>
      </c>
      <c r="T73" s="50">
        <v>4047.698868</v>
      </c>
      <c r="U73" s="27">
        <f t="shared" si="0"/>
        <v>-19.182315757874957</v>
      </c>
      <c r="V73" s="43" t="s">
        <v>35</v>
      </c>
    </row>
    <row r="74" spans="1:22" ht="15">
      <c r="A74" s="47" t="s">
        <v>9</v>
      </c>
      <c r="B74" s="44" t="s">
        <v>196</v>
      </c>
      <c r="C74" s="44" t="s">
        <v>206</v>
      </c>
      <c r="D74" s="44" t="s">
        <v>155</v>
      </c>
      <c r="E74" s="44" t="s">
        <v>156</v>
      </c>
      <c r="F74" s="44" t="s">
        <v>25</v>
      </c>
      <c r="G74" s="44" t="s">
        <v>157</v>
      </c>
      <c r="H74" s="48" t="s">
        <v>158</v>
      </c>
      <c r="I74" s="49">
        <v>277.019446</v>
      </c>
      <c r="J74" s="45">
        <v>0</v>
      </c>
      <c r="K74" s="46">
        <v>277.019446</v>
      </c>
      <c r="L74" s="45">
        <v>1561.006878</v>
      </c>
      <c r="M74" s="45">
        <v>0</v>
      </c>
      <c r="N74" s="50">
        <v>1561.006878</v>
      </c>
      <c r="O74" s="49">
        <v>251.549245</v>
      </c>
      <c r="P74" s="45">
        <v>0</v>
      </c>
      <c r="Q74" s="46">
        <v>251.549245</v>
      </c>
      <c r="R74" s="45">
        <v>1590.795228</v>
      </c>
      <c r="S74" s="45">
        <v>0</v>
      </c>
      <c r="T74" s="50">
        <v>1590.795228</v>
      </c>
      <c r="U74" s="27">
        <f t="shared" si="0"/>
        <v>10.125333908277078</v>
      </c>
      <c r="V74" s="37">
        <f t="shared" si="1"/>
        <v>-1.8725445912640137</v>
      </c>
    </row>
    <row r="75" spans="1:22" ht="15">
      <c r="A75" s="47" t="s">
        <v>9</v>
      </c>
      <c r="B75" s="44" t="s">
        <v>196</v>
      </c>
      <c r="C75" s="44" t="s">
        <v>206</v>
      </c>
      <c r="D75" s="44" t="s">
        <v>155</v>
      </c>
      <c r="E75" s="44" t="s">
        <v>160</v>
      </c>
      <c r="F75" s="44" t="s">
        <v>161</v>
      </c>
      <c r="G75" s="44" t="s">
        <v>162</v>
      </c>
      <c r="H75" s="48" t="s">
        <v>163</v>
      </c>
      <c r="I75" s="49">
        <v>1332.807334</v>
      </c>
      <c r="J75" s="45">
        <v>0</v>
      </c>
      <c r="K75" s="46">
        <v>1332.807334</v>
      </c>
      <c r="L75" s="45">
        <v>5583.388833</v>
      </c>
      <c r="M75" s="45">
        <v>0</v>
      </c>
      <c r="N75" s="50">
        <v>5583.388833</v>
      </c>
      <c r="O75" s="49">
        <v>464.348607</v>
      </c>
      <c r="P75" s="45">
        <v>0</v>
      </c>
      <c r="Q75" s="46">
        <v>464.348607</v>
      </c>
      <c r="R75" s="45">
        <v>2234.843295</v>
      </c>
      <c r="S75" s="45">
        <v>0</v>
      </c>
      <c r="T75" s="50">
        <v>2234.843295</v>
      </c>
      <c r="U75" s="42" t="s">
        <v>35</v>
      </c>
      <c r="V75" s="43" t="s">
        <v>35</v>
      </c>
    </row>
    <row r="76" spans="1:22" ht="15">
      <c r="A76" s="47" t="s">
        <v>9</v>
      </c>
      <c r="B76" s="44" t="s">
        <v>196</v>
      </c>
      <c r="C76" s="44" t="s">
        <v>206</v>
      </c>
      <c r="D76" s="44" t="s">
        <v>155</v>
      </c>
      <c r="E76" s="44" t="s">
        <v>250</v>
      </c>
      <c r="F76" s="44" t="s">
        <v>161</v>
      </c>
      <c r="G76" s="44" t="s">
        <v>162</v>
      </c>
      <c r="H76" s="48" t="s">
        <v>163</v>
      </c>
      <c r="I76" s="49">
        <v>510.768978</v>
      </c>
      <c r="J76" s="45">
        <v>0</v>
      </c>
      <c r="K76" s="46">
        <v>510.768978</v>
      </c>
      <c r="L76" s="45">
        <v>9692.590615</v>
      </c>
      <c r="M76" s="45">
        <v>0</v>
      </c>
      <c r="N76" s="50">
        <v>9692.590615</v>
      </c>
      <c r="O76" s="49">
        <v>477.428568</v>
      </c>
      <c r="P76" s="45">
        <v>0</v>
      </c>
      <c r="Q76" s="46">
        <v>477.428568</v>
      </c>
      <c r="R76" s="45">
        <v>6525.510423</v>
      </c>
      <c r="S76" s="45">
        <v>0</v>
      </c>
      <c r="T76" s="50">
        <v>6525.510423</v>
      </c>
      <c r="U76" s="27">
        <f t="shared" si="0"/>
        <v>6.983329493596635</v>
      </c>
      <c r="V76" s="37">
        <f t="shared" si="1"/>
        <v>48.533830868420935</v>
      </c>
    </row>
    <row r="77" spans="1:22" ht="15">
      <c r="A77" s="47" t="s">
        <v>9</v>
      </c>
      <c r="B77" s="44" t="s">
        <v>196</v>
      </c>
      <c r="C77" s="44" t="s">
        <v>206</v>
      </c>
      <c r="D77" s="44" t="s">
        <v>155</v>
      </c>
      <c r="E77" s="44" t="s">
        <v>164</v>
      </c>
      <c r="F77" s="44" t="s">
        <v>161</v>
      </c>
      <c r="G77" s="44" t="s">
        <v>162</v>
      </c>
      <c r="H77" s="48" t="s">
        <v>163</v>
      </c>
      <c r="I77" s="49">
        <v>1066.887866</v>
      </c>
      <c r="J77" s="45">
        <v>0</v>
      </c>
      <c r="K77" s="46">
        <v>1066.887866</v>
      </c>
      <c r="L77" s="45">
        <v>1987.056026</v>
      </c>
      <c r="M77" s="45">
        <v>0</v>
      </c>
      <c r="N77" s="50">
        <v>1987.056026</v>
      </c>
      <c r="O77" s="49">
        <v>2001.833994</v>
      </c>
      <c r="P77" s="45">
        <v>0</v>
      </c>
      <c r="Q77" s="46">
        <v>2001.833994</v>
      </c>
      <c r="R77" s="45">
        <v>8771.943684</v>
      </c>
      <c r="S77" s="45">
        <v>0</v>
      </c>
      <c r="T77" s="50">
        <v>8771.943684</v>
      </c>
      <c r="U77" s="27">
        <f>+((K77/Q77)-1)*100</f>
        <v>-46.7044785332984</v>
      </c>
      <c r="V77" s="37">
        <f aca="true" t="shared" si="2" ref="V77:V88">+((N77/T77)-1)*100</f>
        <v>-77.34759709385294</v>
      </c>
    </row>
    <row r="78" spans="1:22" ht="15">
      <c r="A78" s="47" t="s">
        <v>9</v>
      </c>
      <c r="B78" s="44" t="s">
        <v>44</v>
      </c>
      <c r="C78" s="44" t="s">
        <v>206</v>
      </c>
      <c r="D78" s="44" t="s">
        <v>165</v>
      </c>
      <c r="E78" s="44" t="s">
        <v>166</v>
      </c>
      <c r="F78" s="44" t="s">
        <v>22</v>
      </c>
      <c r="G78" s="44" t="s">
        <v>21</v>
      </c>
      <c r="H78" s="48" t="s">
        <v>167</v>
      </c>
      <c r="I78" s="49">
        <v>44.546248</v>
      </c>
      <c r="J78" s="45">
        <v>8.09212</v>
      </c>
      <c r="K78" s="46">
        <v>52.638368</v>
      </c>
      <c r="L78" s="45">
        <v>189.692768</v>
      </c>
      <c r="M78" s="45">
        <v>292.298642</v>
      </c>
      <c r="N78" s="50">
        <v>481.99141</v>
      </c>
      <c r="O78" s="49">
        <v>0</v>
      </c>
      <c r="P78" s="45">
        <v>77.166522</v>
      </c>
      <c r="Q78" s="46">
        <v>77.166522</v>
      </c>
      <c r="R78" s="45">
        <v>0</v>
      </c>
      <c r="S78" s="45">
        <v>420.553717</v>
      </c>
      <c r="T78" s="50">
        <v>420.553717</v>
      </c>
      <c r="U78" s="27">
        <f>+((K78/Q78)-1)*100</f>
        <v>-31.786004298599856</v>
      </c>
      <c r="V78" s="37">
        <f t="shared" si="2"/>
        <v>14.60876233320747</v>
      </c>
    </row>
    <row r="79" spans="1:22" ht="15">
      <c r="A79" s="47" t="s">
        <v>9</v>
      </c>
      <c r="B79" s="44" t="s">
        <v>44</v>
      </c>
      <c r="C79" s="44" t="s">
        <v>206</v>
      </c>
      <c r="D79" s="44" t="s">
        <v>165</v>
      </c>
      <c r="E79" s="44" t="s">
        <v>168</v>
      </c>
      <c r="F79" s="44" t="s">
        <v>22</v>
      </c>
      <c r="G79" s="44" t="s">
        <v>21</v>
      </c>
      <c r="H79" s="48" t="s">
        <v>21</v>
      </c>
      <c r="I79" s="49">
        <v>0</v>
      </c>
      <c r="J79" s="45">
        <v>12.798312</v>
      </c>
      <c r="K79" s="46">
        <v>12.798312</v>
      </c>
      <c r="L79" s="45">
        <v>0</v>
      </c>
      <c r="M79" s="45">
        <v>55.060627</v>
      </c>
      <c r="N79" s="50">
        <v>55.060627</v>
      </c>
      <c r="O79" s="49">
        <v>0</v>
      </c>
      <c r="P79" s="45">
        <v>3.765047</v>
      </c>
      <c r="Q79" s="46">
        <v>3.765047</v>
      </c>
      <c r="R79" s="45">
        <v>0</v>
      </c>
      <c r="S79" s="45">
        <v>146.348081</v>
      </c>
      <c r="T79" s="50">
        <v>146.348081</v>
      </c>
      <c r="U79" s="42" t="s">
        <v>35</v>
      </c>
      <c r="V79" s="37">
        <f t="shared" si="2"/>
        <v>-62.37693953773129</v>
      </c>
    </row>
    <row r="80" spans="1:22" ht="15">
      <c r="A80" s="47" t="s">
        <v>9</v>
      </c>
      <c r="B80" s="44" t="s">
        <v>44</v>
      </c>
      <c r="C80" s="44" t="s">
        <v>206</v>
      </c>
      <c r="D80" s="44" t="s">
        <v>165</v>
      </c>
      <c r="E80" s="44" t="s">
        <v>231</v>
      </c>
      <c r="F80" s="44" t="s">
        <v>22</v>
      </c>
      <c r="G80" s="44" t="s">
        <v>21</v>
      </c>
      <c r="H80" s="48" t="s">
        <v>64</v>
      </c>
      <c r="I80" s="49">
        <v>0</v>
      </c>
      <c r="J80" s="45">
        <v>0</v>
      </c>
      <c r="K80" s="46">
        <v>0</v>
      </c>
      <c r="L80" s="45">
        <v>0</v>
      </c>
      <c r="M80" s="45">
        <v>0.112977</v>
      </c>
      <c r="N80" s="50">
        <v>0.112977</v>
      </c>
      <c r="O80" s="49">
        <v>0</v>
      </c>
      <c r="P80" s="45">
        <v>2.612269</v>
      </c>
      <c r="Q80" s="46">
        <v>2.612269</v>
      </c>
      <c r="R80" s="45">
        <v>0</v>
      </c>
      <c r="S80" s="45">
        <v>2.997003</v>
      </c>
      <c r="T80" s="50">
        <v>2.997003</v>
      </c>
      <c r="U80" s="42" t="s">
        <v>35</v>
      </c>
      <c r="V80" s="37">
        <f t="shared" si="2"/>
        <v>-96.23033410376966</v>
      </c>
    </row>
    <row r="81" spans="1:22" ht="15">
      <c r="A81" s="47" t="s">
        <v>9</v>
      </c>
      <c r="B81" s="44" t="s">
        <v>44</v>
      </c>
      <c r="C81" s="44" t="s">
        <v>206</v>
      </c>
      <c r="D81" s="44" t="s">
        <v>165</v>
      </c>
      <c r="E81" s="44" t="s">
        <v>169</v>
      </c>
      <c r="F81" s="44" t="s">
        <v>22</v>
      </c>
      <c r="G81" s="44" t="s">
        <v>21</v>
      </c>
      <c r="H81" s="48" t="s">
        <v>167</v>
      </c>
      <c r="I81" s="49">
        <v>0</v>
      </c>
      <c r="J81" s="45">
        <v>52.44402</v>
      </c>
      <c r="K81" s="46">
        <v>52.44402</v>
      </c>
      <c r="L81" s="45">
        <v>0</v>
      </c>
      <c r="M81" s="45">
        <v>64.597899</v>
      </c>
      <c r="N81" s="50">
        <v>64.597899</v>
      </c>
      <c r="O81" s="49">
        <v>0</v>
      </c>
      <c r="P81" s="45">
        <v>0</v>
      </c>
      <c r="Q81" s="46">
        <v>0</v>
      </c>
      <c r="R81" s="45">
        <v>0</v>
      </c>
      <c r="S81" s="45">
        <v>0</v>
      </c>
      <c r="T81" s="50">
        <v>0</v>
      </c>
      <c r="U81" s="42" t="s">
        <v>35</v>
      </c>
      <c r="V81" s="43" t="s">
        <v>35</v>
      </c>
    </row>
    <row r="82" spans="1:22" ht="15">
      <c r="A82" s="47" t="s">
        <v>9</v>
      </c>
      <c r="B82" s="44" t="s">
        <v>44</v>
      </c>
      <c r="C82" s="44" t="s">
        <v>206</v>
      </c>
      <c r="D82" s="44" t="s">
        <v>165</v>
      </c>
      <c r="E82" s="44" t="s">
        <v>170</v>
      </c>
      <c r="F82" s="44" t="s">
        <v>22</v>
      </c>
      <c r="G82" s="44" t="s">
        <v>21</v>
      </c>
      <c r="H82" s="48" t="s">
        <v>21</v>
      </c>
      <c r="I82" s="49">
        <v>0</v>
      </c>
      <c r="J82" s="45">
        <v>0.293533</v>
      </c>
      <c r="K82" s="46">
        <v>0.293533</v>
      </c>
      <c r="L82" s="45">
        <v>0</v>
      </c>
      <c r="M82" s="45">
        <v>0.366509</v>
      </c>
      <c r="N82" s="50">
        <v>0.366509</v>
      </c>
      <c r="O82" s="49">
        <v>0</v>
      </c>
      <c r="P82" s="45">
        <v>0</v>
      </c>
      <c r="Q82" s="46">
        <v>0</v>
      </c>
      <c r="R82" s="45">
        <v>0</v>
      </c>
      <c r="S82" s="45">
        <v>0.103918</v>
      </c>
      <c r="T82" s="50">
        <v>0.103918</v>
      </c>
      <c r="U82" s="42" t="s">
        <v>35</v>
      </c>
      <c r="V82" s="43" t="s">
        <v>35</v>
      </c>
    </row>
    <row r="83" spans="1:22" ht="15">
      <c r="A83" s="47" t="s">
        <v>9</v>
      </c>
      <c r="B83" s="44" t="s">
        <v>44</v>
      </c>
      <c r="C83" s="44" t="s">
        <v>206</v>
      </c>
      <c r="D83" s="44" t="s">
        <v>165</v>
      </c>
      <c r="E83" s="44" t="s">
        <v>219</v>
      </c>
      <c r="F83" s="44" t="s">
        <v>22</v>
      </c>
      <c r="G83" s="44" t="s">
        <v>21</v>
      </c>
      <c r="H83" s="48" t="s">
        <v>167</v>
      </c>
      <c r="I83" s="49">
        <v>0.308</v>
      </c>
      <c r="J83" s="45">
        <v>0.408965</v>
      </c>
      <c r="K83" s="46">
        <v>0.716965</v>
      </c>
      <c r="L83" s="45">
        <v>2.491634</v>
      </c>
      <c r="M83" s="45">
        <v>1.126843</v>
      </c>
      <c r="N83" s="50">
        <v>3.618477</v>
      </c>
      <c r="O83" s="49">
        <v>0</v>
      </c>
      <c r="P83" s="45">
        <v>0</v>
      </c>
      <c r="Q83" s="46">
        <v>0</v>
      </c>
      <c r="R83" s="45">
        <v>0</v>
      </c>
      <c r="S83" s="45">
        <v>0</v>
      </c>
      <c r="T83" s="50">
        <v>0</v>
      </c>
      <c r="U83" s="42" t="s">
        <v>35</v>
      </c>
      <c r="V83" s="43" t="s">
        <v>35</v>
      </c>
    </row>
    <row r="84" spans="1:22" ht="15">
      <c r="A84" s="47" t="s">
        <v>9</v>
      </c>
      <c r="B84" s="44" t="s">
        <v>44</v>
      </c>
      <c r="C84" s="44" t="s">
        <v>206</v>
      </c>
      <c r="D84" s="44" t="s">
        <v>165</v>
      </c>
      <c r="E84" s="44" t="s">
        <v>125</v>
      </c>
      <c r="F84" s="44" t="s">
        <v>22</v>
      </c>
      <c r="G84" s="44" t="s">
        <v>21</v>
      </c>
      <c r="H84" s="48" t="s">
        <v>21</v>
      </c>
      <c r="I84" s="49">
        <v>161.749083</v>
      </c>
      <c r="J84" s="45">
        <v>105.758147</v>
      </c>
      <c r="K84" s="46">
        <v>267.50723</v>
      </c>
      <c r="L84" s="45">
        <v>661.16282</v>
      </c>
      <c r="M84" s="45">
        <v>730.78436</v>
      </c>
      <c r="N84" s="50">
        <v>1391.947179</v>
      </c>
      <c r="O84" s="49">
        <v>104.420016</v>
      </c>
      <c r="P84" s="45">
        <v>98.549706</v>
      </c>
      <c r="Q84" s="46">
        <v>202.969722</v>
      </c>
      <c r="R84" s="45">
        <v>500.042613</v>
      </c>
      <c r="S84" s="45">
        <v>783.852552</v>
      </c>
      <c r="T84" s="50">
        <v>1283.895165</v>
      </c>
      <c r="U84" s="27">
        <f>+((K84/Q84)-1)*100</f>
        <v>31.79661841385386</v>
      </c>
      <c r="V84" s="37">
        <f t="shared" si="2"/>
        <v>8.41595302681899</v>
      </c>
    </row>
    <row r="85" spans="1:22" ht="15">
      <c r="A85" s="47" t="s">
        <v>9</v>
      </c>
      <c r="B85" s="44" t="s">
        <v>44</v>
      </c>
      <c r="C85" s="44" t="s">
        <v>206</v>
      </c>
      <c r="D85" s="44" t="s">
        <v>165</v>
      </c>
      <c r="E85" s="44" t="s">
        <v>171</v>
      </c>
      <c r="F85" s="44" t="s">
        <v>22</v>
      </c>
      <c r="G85" s="44" t="s">
        <v>21</v>
      </c>
      <c r="H85" s="48" t="s">
        <v>64</v>
      </c>
      <c r="I85" s="49">
        <v>136.393529</v>
      </c>
      <c r="J85" s="45">
        <v>49.243063</v>
      </c>
      <c r="K85" s="46">
        <v>185.636592</v>
      </c>
      <c r="L85" s="45">
        <v>534.676407</v>
      </c>
      <c r="M85" s="45">
        <v>227.597918</v>
      </c>
      <c r="N85" s="50">
        <v>762.274325</v>
      </c>
      <c r="O85" s="49">
        <v>53.140698</v>
      </c>
      <c r="P85" s="45">
        <v>32.51418</v>
      </c>
      <c r="Q85" s="46">
        <v>85.654878</v>
      </c>
      <c r="R85" s="45">
        <v>323.353515</v>
      </c>
      <c r="S85" s="45">
        <v>228.805598</v>
      </c>
      <c r="T85" s="50">
        <v>552.159113</v>
      </c>
      <c r="U85" s="42" t="s">
        <v>35</v>
      </c>
      <c r="V85" s="37">
        <f t="shared" si="2"/>
        <v>38.05338118181161</v>
      </c>
    </row>
    <row r="86" spans="1:22" ht="15">
      <c r="A86" s="47" t="s">
        <v>9</v>
      </c>
      <c r="B86" s="44" t="s">
        <v>44</v>
      </c>
      <c r="C86" s="44" t="s">
        <v>206</v>
      </c>
      <c r="D86" s="44" t="s">
        <v>172</v>
      </c>
      <c r="E86" s="44" t="s">
        <v>173</v>
      </c>
      <c r="F86" s="44" t="s">
        <v>174</v>
      </c>
      <c r="G86" s="44" t="s">
        <v>175</v>
      </c>
      <c r="H86" s="48" t="s">
        <v>175</v>
      </c>
      <c r="I86" s="49">
        <v>4961.385</v>
      </c>
      <c r="J86" s="45">
        <v>0</v>
      </c>
      <c r="K86" s="46">
        <v>4961.385</v>
      </c>
      <c r="L86" s="45">
        <v>31965.60884</v>
      </c>
      <c r="M86" s="45">
        <v>0</v>
      </c>
      <c r="N86" s="50">
        <v>31965.60884</v>
      </c>
      <c r="O86" s="49">
        <v>7052.36095</v>
      </c>
      <c r="P86" s="45">
        <v>0</v>
      </c>
      <c r="Q86" s="46">
        <v>7052.36095</v>
      </c>
      <c r="R86" s="45">
        <v>33569.84869</v>
      </c>
      <c r="S86" s="45">
        <v>0</v>
      </c>
      <c r="T86" s="50">
        <v>33569.84869</v>
      </c>
      <c r="U86" s="27">
        <f>+((K86/Q86)-1)*100</f>
        <v>-29.649304180892777</v>
      </c>
      <c r="V86" s="37">
        <f t="shared" si="2"/>
        <v>-4.778811679535155</v>
      </c>
    </row>
    <row r="87" spans="1:22" ht="15">
      <c r="A87" s="47" t="s">
        <v>9</v>
      </c>
      <c r="B87" s="44" t="s">
        <v>220</v>
      </c>
      <c r="C87" s="44" t="s">
        <v>206</v>
      </c>
      <c r="D87" s="44" t="s">
        <v>172</v>
      </c>
      <c r="E87" s="44" t="s">
        <v>173</v>
      </c>
      <c r="F87" s="44" t="s">
        <v>174</v>
      </c>
      <c r="G87" s="44" t="s">
        <v>175</v>
      </c>
      <c r="H87" s="48" t="s">
        <v>175</v>
      </c>
      <c r="I87" s="49">
        <v>0</v>
      </c>
      <c r="J87" s="45">
        <v>0</v>
      </c>
      <c r="K87" s="46">
        <v>0</v>
      </c>
      <c r="L87" s="45">
        <v>0</v>
      </c>
      <c r="M87" s="45">
        <v>13.838633</v>
      </c>
      <c r="N87" s="50">
        <v>13.838633</v>
      </c>
      <c r="O87" s="49">
        <v>0</v>
      </c>
      <c r="P87" s="45">
        <v>0</v>
      </c>
      <c r="Q87" s="46">
        <v>0</v>
      </c>
      <c r="R87" s="45">
        <v>0</v>
      </c>
      <c r="S87" s="45">
        <v>0</v>
      </c>
      <c r="T87" s="50">
        <v>0</v>
      </c>
      <c r="U87" s="42" t="s">
        <v>35</v>
      </c>
      <c r="V87" s="43" t="s">
        <v>35</v>
      </c>
    </row>
    <row r="88" spans="1:22" ht="15">
      <c r="A88" s="47" t="s">
        <v>9</v>
      </c>
      <c r="B88" s="44" t="s">
        <v>196</v>
      </c>
      <c r="C88" s="44" t="s">
        <v>206</v>
      </c>
      <c r="D88" s="44" t="s">
        <v>172</v>
      </c>
      <c r="E88" s="44" t="s">
        <v>200</v>
      </c>
      <c r="F88" s="44" t="s">
        <v>174</v>
      </c>
      <c r="G88" s="44" t="s">
        <v>175</v>
      </c>
      <c r="H88" s="48" t="s">
        <v>175</v>
      </c>
      <c r="I88" s="49">
        <v>1802.07</v>
      </c>
      <c r="J88" s="45">
        <v>0</v>
      </c>
      <c r="K88" s="46">
        <v>1802.07</v>
      </c>
      <c r="L88" s="45">
        <v>11755.2</v>
      </c>
      <c r="M88" s="45">
        <v>0</v>
      </c>
      <c r="N88" s="50">
        <v>11755.2</v>
      </c>
      <c r="O88" s="49">
        <v>2347.87</v>
      </c>
      <c r="P88" s="45">
        <v>0</v>
      </c>
      <c r="Q88" s="46">
        <v>2347.87</v>
      </c>
      <c r="R88" s="45">
        <v>13114.354</v>
      </c>
      <c r="S88" s="45">
        <v>0</v>
      </c>
      <c r="T88" s="50">
        <v>13114.354</v>
      </c>
      <c r="U88" s="27">
        <f>+((K88/Q88)-1)*100</f>
        <v>-23.246602239476633</v>
      </c>
      <c r="V88" s="37">
        <f t="shared" si="2"/>
        <v>-10.363865425624464</v>
      </c>
    </row>
    <row r="89" spans="1:22" ht="15">
      <c r="A89" s="47"/>
      <c r="B89" s="44"/>
      <c r="C89" s="44"/>
      <c r="D89" s="44"/>
      <c r="E89" s="44"/>
      <c r="F89" s="44"/>
      <c r="G89" s="44"/>
      <c r="H89" s="48"/>
      <c r="I89" s="49"/>
      <c r="J89" s="45"/>
      <c r="K89" s="46"/>
      <c r="L89" s="45"/>
      <c r="M89" s="45"/>
      <c r="N89" s="50"/>
      <c r="O89" s="49"/>
      <c r="P89" s="45"/>
      <c r="Q89" s="46"/>
      <c r="R89" s="45"/>
      <c r="S89" s="45"/>
      <c r="T89" s="50"/>
      <c r="U89" s="28"/>
      <c r="V89" s="38"/>
    </row>
    <row r="90" spans="1:22" ht="20.25">
      <c r="A90" s="63" t="s">
        <v>9</v>
      </c>
      <c r="B90" s="64"/>
      <c r="C90" s="64"/>
      <c r="D90" s="64"/>
      <c r="E90" s="64"/>
      <c r="F90" s="64"/>
      <c r="G90" s="64"/>
      <c r="H90" s="65"/>
      <c r="I90" s="22">
        <f aca="true" t="shared" si="3" ref="I90:T90">SUM(I6:I88)</f>
        <v>104118.88281499999</v>
      </c>
      <c r="J90" s="15">
        <f t="shared" si="3"/>
        <v>4413.648616999998</v>
      </c>
      <c r="K90" s="15">
        <f t="shared" si="3"/>
        <v>108532.53143199997</v>
      </c>
      <c r="L90" s="15">
        <f t="shared" si="3"/>
        <v>583611.4933719998</v>
      </c>
      <c r="M90" s="15">
        <f t="shared" si="3"/>
        <v>24807.635275999983</v>
      </c>
      <c r="N90" s="23">
        <f t="shared" si="3"/>
        <v>608419.128648</v>
      </c>
      <c r="O90" s="22">
        <f t="shared" si="3"/>
        <v>101686.39002800002</v>
      </c>
      <c r="P90" s="15">
        <f t="shared" si="3"/>
        <v>4548.617495000001</v>
      </c>
      <c r="Q90" s="15">
        <f t="shared" si="3"/>
        <v>106235.00752300001</v>
      </c>
      <c r="R90" s="15">
        <f t="shared" si="3"/>
        <v>602241.1490220003</v>
      </c>
      <c r="S90" s="15">
        <f t="shared" si="3"/>
        <v>24041.49486999999</v>
      </c>
      <c r="T90" s="23">
        <f t="shared" si="3"/>
        <v>626282.6438930001</v>
      </c>
      <c r="U90" s="29">
        <f>+((K90/Q90)-1)*100</f>
        <v>2.1626806102522655</v>
      </c>
      <c r="V90" s="39">
        <f>+((N90/T90)-1)*100</f>
        <v>-2.8523088447669154</v>
      </c>
    </row>
    <row r="91" spans="1:22" ht="15.75">
      <c r="A91" s="18"/>
      <c r="B91" s="11"/>
      <c r="C91" s="11"/>
      <c r="D91" s="11"/>
      <c r="E91" s="11"/>
      <c r="F91" s="11"/>
      <c r="G91" s="11"/>
      <c r="H91" s="16"/>
      <c r="I91" s="20"/>
      <c r="J91" s="13"/>
      <c r="K91" s="14"/>
      <c r="L91" s="13"/>
      <c r="M91" s="13"/>
      <c r="N91" s="21"/>
      <c r="O91" s="20"/>
      <c r="P91" s="13"/>
      <c r="Q91" s="14"/>
      <c r="R91" s="13"/>
      <c r="S91" s="13"/>
      <c r="T91" s="21"/>
      <c r="U91" s="28"/>
      <c r="V91" s="38"/>
    </row>
    <row r="92" spans="1:22" ht="15">
      <c r="A92" s="47" t="s">
        <v>10</v>
      </c>
      <c r="B92" s="44"/>
      <c r="C92" s="44" t="s">
        <v>206</v>
      </c>
      <c r="D92" s="44" t="s">
        <v>155</v>
      </c>
      <c r="E92" s="44" t="s">
        <v>33</v>
      </c>
      <c r="F92" s="44" t="s">
        <v>25</v>
      </c>
      <c r="G92" s="44" t="s">
        <v>27</v>
      </c>
      <c r="H92" s="48" t="s">
        <v>28</v>
      </c>
      <c r="I92" s="49">
        <v>25287.367178</v>
      </c>
      <c r="J92" s="45">
        <v>0</v>
      </c>
      <c r="K92" s="46">
        <v>25287.367178</v>
      </c>
      <c r="L92" s="45">
        <v>164416.734186</v>
      </c>
      <c r="M92" s="45">
        <v>0</v>
      </c>
      <c r="N92" s="50">
        <v>164416.734186</v>
      </c>
      <c r="O92" s="49">
        <v>34262.844857</v>
      </c>
      <c r="P92" s="45">
        <v>0</v>
      </c>
      <c r="Q92" s="46">
        <v>34262.844857</v>
      </c>
      <c r="R92" s="45">
        <v>171486.13176</v>
      </c>
      <c r="S92" s="45">
        <v>0</v>
      </c>
      <c r="T92" s="50">
        <v>171486.13176</v>
      </c>
      <c r="U92" s="27">
        <f>+((K92/Q92)-1)*100</f>
        <v>-26.195949917352767</v>
      </c>
      <c r="V92" s="37">
        <f>+((N92/T92)-1)*100</f>
        <v>-4.122431068591503</v>
      </c>
    </row>
    <row r="93" spans="1:22" ht="15.75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8"/>
    </row>
    <row r="94" spans="1:22" ht="20.25">
      <c r="A94" s="60" t="s">
        <v>10</v>
      </c>
      <c r="B94" s="61"/>
      <c r="C94" s="61"/>
      <c r="D94" s="61"/>
      <c r="E94" s="61"/>
      <c r="F94" s="61"/>
      <c r="G94" s="61"/>
      <c r="H94" s="62"/>
      <c r="I94" s="22">
        <f>SUM(I92)</f>
        <v>25287.367178</v>
      </c>
      <c r="J94" s="15">
        <f aca="true" t="shared" si="4" ref="J94:T94">SUM(J92)</f>
        <v>0</v>
      </c>
      <c r="K94" s="15">
        <f t="shared" si="4"/>
        <v>25287.367178</v>
      </c>
      <c r="L94" s="15">
        <f t="shared" si="4"/>
        <v>164416.734186</v>
      </c>
      <c r="M94" s="15">
        <f t="shared" si="4"/>
        <v>0</v>
      </c>
      <c r="N94" s="23">
        <f t="shared" si="4"/>
        <v>164416.734186</v>
      </c>
      <c r="O94" s="22">
        <f t="shared" si="4"/>
        <v>34262.844857</v>
      </c>
      <c r="P94" s="15">
        <f t="shared" si="4"/>
        <v>0</v>
      </c>
      <c r="Q94" s="15">
        <f t="shared" si="4"/>
        <v>34262.844857</v>
      </c>
      <c r="R94" s="15">
        <f t="shared" si="4"/>
        <v>171486.13176</v>
      </c>
      <c r="S94" s="15">
        <f t="shared" si="4"/>
        <v>0</v>
      </c>
      <c r="T94" s="23">
        <f t="shared" si="4"/>
        <v>171486.13176</v>
      </c>
      <c r="U94" s="29">
        <f>+((K94/Q94)-1)*100</f>
        <v>-26.195949917352767</v>
      </c>
      <c r="V94" s="39">
        <f>+((N94/T94)-1)*100</f>
        <v>-4.122431068591503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15">
      <c r="A96" s="47" t="s">
        <v>26</v>
      </c>
      <c r="B96" s="44"/>
      <c r="C96" s="44" t="s">
        <v>206</v>
      </c>
      <c r="D96" s="44" t="s">
        <v>155</v>
      </c>
      <c r="E96" s="44" t="s">
        <v>43</v>
      </c>
      <c r="F96" s="44" t="s">
        <v>25</v>
      </c>
      <c r="G96" s="44" t="s">
        <v>27</v>
      </c>
      <c r="H96" s="48" t="s">
        <v>28</v>
      </c>
      <c r="I96" s="49">
        <v>21160.996772</v>
      </c>
      <c r="J96" s="45">
        <v>0</v>
      </c>
      <c r="K96" s="46">
        <v>21160.996772</v>
      </c>
      <c r="L96" s="45">
        <v>127612.247704</v>
      </c>
      <c r="M96" s="45">
        <v>0</v>
      </c>
      <c r="N96" s="50">
        <v>127612.247704</v>
      </c>
      <c r="O96" s="49">
        <v>23049.189007</v>
      </c>
      <c r="P96" s="45">
        <v>0</v>
      </c>
      <c r="Q96" s="46">
        <v>23049.189007</v>
      </c>
      <c r="R96" s="45">
        <v>129546.059027</v>
      </c>
      <c r="S96" s="45">
        <v>0</v>
      </c>
      <c r="T96" s="50">
        <v>129546.059027</v>
      </c>
      <c r="U96" s="27">
        <f>+((K96/Q96)-1)*100</f>
        <v>-8.192011590631498</v>
      </c>
      <c r="V96" s="37">
        <f>+((N96/T96)-1)*100</f>
        <v>-1.492759669822885</v>
      </c>
    </row>
    <row r="97" spans="1:22" ht="15">
      <c r="A97" s="47" t="s">
        <v>26</v>
      </c>
      <c r="B97" s="44"/>
      <c r="C97" s="44" t="s">
        <v>206</v>
      </c>
      <c r="D97" s="44" t="s">
        <v>31</v>
      </c>
      <c r="E97" s="44" t="s">
        <v>34</v>
      </c>
      <c r="F97" s="44" t="s">
        <v>23</v>
      </c>
      <c r="G97" s="44" t="s">
        <v>23</v>
      </c>
      <c r="H97" s="48" t="s">
        <v>32</v>
      </c>
      <c r="I97" s="49">
        <v>229.834892</v>
      </c>
      <c r="J97" s="45">
        <v>0</v>
      </c>
      <c r="K97" s="46">
        <v>229.834892</v>
      </c>
      <c r="L97" s="45">
        <v>882.40923</v>
      </c>
      <c r="M97" s="45">
        <v>0</v>
      </c>
      <c r="N97" s="50">
        <v>882.40923</v>
      </c>
      <c r="O97" s="49">
        <v>70.607904</v>
      </c>
      <c r="P97" s="45">
        <v>0</v>
      </c>
      <c r="Q97" s="46">
        <v>70.607904</v>
      </c>
      <c r="R97" s="45">
        <v>564.616274</v>
      </c>
      <c r="S97" s="45">
        <v>0</v>
      </c>
      <c r="T97" s="50">
        <v>564.616274</v>
      </c>
      <c r="U97" s="42" t="s">
        <v>35</v>
      </c>
      <c r="V97" s="37">
        <f>+((N97/T97)-1)*100</f>
        <v>56.28476730729162</v>
      </c>
    </row>
    <row r="98" spans="1:22" ht="15">
      <c r="A98" s="47" t="s">
        <v>26</v>
      </c>
      <c r="B98" s="44"/>
      <c r="C98" s="44" t="s">
        <v>206</v>
      </c>
      <c r="D98" s="44" t="s">
        <v>24</v>
      </c>
      <c r="E98" s="44" t="s">
        <v>29</v>
      </c>
      <c r="F98" s="44" t="s">
        <v>22</v>
      </c>
      <c r="G98" s="44" t="s">
        <v>21</v>
      </c>
      <c r="H98" s="48" t="s">
        <v>30</v>
      </c>
      <c r="I98" s="49">
        <v>0</v>
      </c>
      <c r="J98" s="45">
        <v>0</v>
      </c>
      <c r="K98" s="46">
        <v>0</v>
      </c>
      <c r="L98" s="45">
        <v>0</v>
      </c>
      <c r="M98" s="45">
        <v>0</v>
      </c>
      <c r="N98" s="50">
        <v>0</v>
      </c>
      <c r="O98" s="49">
        <v>0</v>
      </c>
      <c r="P98" s="45">
        <v>0</v>
      </c>
      <c r="Q98" s="46">
        <v>0</v>
      </c>
      <c r="R98" s="45">
        <v>15668.363007</v>
      </c>
      <c r="S98" s="45">
        <v>0</v>
      </c>
      <c r="T98" s="50">
        <v>15668.363007</v>
      </c>
      <c r="U98" s="42" t="s">
        <v>35</v>
      </c>
      <c r="V98" s="43" t="s">
        <v>35</v>
      </c>
    </row>
    <row r="99" spans="1:22" ht="15.75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8"/>
    </row>
    <row r="100" spans="1:22" ht="21" thickBot="1">
      <c r="A100" s="54" t="s">
        <v>18</v>
      </c>
      <c r="B100" s="55"/>
      <c r="C100" s="55"/>
      <c r="D100" s="55"/>
      <c r="E100" s="55"/>
      <c r="F100" s="55"/>
      <c r="G100" s="55"/>
      <c r="H100" s="56"/>
      <c r="I100" s="24">
        <f aca="true" t="shared" si="5" ref="I100:T100">SUM(I96:I98)</f>
        <v>21390.831663999998</v>
      </c>
      <c r="J100" s="25">
        <f t="shared" si="5"/>
        <v>0</v>
      </c>
      <c r="K100" s="25">
        <f t="shared" si="5"/>
        <v>21390.831663999998</v>
      </c>
      <c r="L100" s="25">
        <f t="shared" si="5"/>
        <v>128494.656934</v>
      </c>
      <c r="M100" s="25">
        <f t="shared" si="5"/>
        <v>0</v>
      </c>
      <c r="N100" s="26">
        <f t="shared" si="5"/>
        <v>128494.656934</v>
      </c>
      <c r="O100" s="24">
        <f t="shared" si="5"/>
        <v>23119.796911</v>
      </c>
      <c r="P100" s="25">
        <f t="shared" si="5"/>
        <v>0</v>
      </c>
      <c r="Q100" s="25">
        <f t="shared" si="5"/>
        <v>23119.796911</v>
      </c>
      <c r="R100" s="25">
        <f t="shared" si="5"/>
        <v>145779.038308</v>
      </c>
      <c r="S100" s="25">
        <f t="shared" si="5"/>
        <v>0</v>
      </c>
      <c r="T100" s="26">
        <f t="shared" si="5"/>
        <v>145779.038308</v>
      </c>
      <c r="U100" s="40">
        <f>+((K100/Q100)-1)*100</f>
        <v>-7.478289076913958</v>
      </c>
      <c r="V100" s="41">
        <f>+((N100/T100)-1)*100</f>
        <v>-11.856561529430444</v>
      </c>
    </row>
    <row r="101" spans="9:22" ht="1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>
      <c r="A102" s="52" t="s">
        <v>36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37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38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40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42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7" t="s">
        <v>237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1" ht="12.75">
      <c r="A110" s="7" t="s">
        <v>19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8" t="s">
        <v>20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9:22" ht="15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</sheetData>
  <mergeCells count="5">
    <mergeCell ref="A100:H100"/>
    <mergeCell ref="I3:N3"/>
    <mergeCell ref="O3:T3"/>
    <mergeCell ref="A94:H94"/>
    <mergeCell ref="A90:H90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2010-07-23T15:27:47Z</dcterms:modified>
  <cp:category/>
  <cp:version/>
  <cp:contentType/>
  <cp:contentStatus/>
</cp:coreProperties>
</file>