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9 " sheetId="1" r:id="rId1"/>
  </sheets>
  <definedNames/>
  <calcPr fullCalcOnLoad="1"/>
</workbook>
</file>

<file path=xl/sharedStrings.xml><?xml version="1.0" encoding="utf-8"?>
<sst xmlns="http://schemas.openxmlformats.org/spreadsheetml/2006/main" count="536" uniqueCount="191">
  <si>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</si>
  <si>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</si>
  <si>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</si>
  <si>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</si>
  <si>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</si>
  <si>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</si>
  <si>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</si>
  <si>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</si>
  <si>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</si>
  <si>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</si>
  <si>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</si>
  <si>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</si>
  <si>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</si>
  <si>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</si>
  <si>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</si>
  <si>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</si>
  <si>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</si>
  <si>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</si>
  <si>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</si>
  <si>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</si>
  <si>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</si>
  <si>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YAULI</t>
  </si>
  <si>
    <t>JUNIN</t>
  </si>
  <si>
    <t>REFINERÍA</t>
  </si>
  <si>
    <t>DOE RUN PERU S.R.L.</t>
  </si>
  <si>
    <t>C.M.LA OROYA-REFINACION 1 Y 2</t>
  </si>
  <si>
    <t>LA OROYA</t>
  </si>
  <si>
    <r>
      <t>h)</t>
    </r>
    <r>
      <rPr>
        <sz val="8"/>
        <rFont val="Arial"/>
        <family val="0"/>
      </rPr>
      <t xml:space="preserve"> Cuenta con dos ubicaciones geográficas, Pasco y Lima. (Referencial).</t>
    </r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</si>
  <si>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</si>
  <si>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</si>
  <si>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</si>
  <si>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i)</t>
    </r>
    <r>
      <rPr>
        <sz val="8"/>
        <rFont val="Arial"/>
        <family val="0"/>
      </rPr>
      <t xml:space="preserve"> Cuenta con dos ubicaciones geográficas, Pasco y Huanuco.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</si>
  <si>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</si>
  <si>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</si>
  <si>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</si>
  <si>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</si>
  <si>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</si>
  <si>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</si>
  <si>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</si>
  <si>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</si>
  <si>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</si>
  <si>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</si>
  <si>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</si>
  <si>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</si>
  <si>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</si>
  <si>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JULCANI</t>
  </si>
  <si>
    <t>ANGARAES</t>
  </si>
  <si>
    <t>CCOCHACCASA</t>
  </si>
  <si>
    <t>MARISOL</t>
  </si>
  <si>
    <t>PASCO</t>
  </si>
  <si>
    <t>DANIEL ALCIDES CARRION</t>
  </si>
  <si>
    <t>YANAHUANCA</t>
  </si>
  <si>
    <t>RECUPERADA</t>
  </si>
  <si>
    <t>HUACHOCOLPA</t>
  </si>
  <si>
    <t>COMPAÑIA MINERA ANTAMINA S.A.</t>
  </si>
  <si>
    <t>ANTAMINA</t>
  </si>
  <si>
    <t>ANCASH</t>
  </si>
  <si>
    <t>HUARI</t>
  </si>
  <si>
    <t>SAN MARCOS</t>
  </si>
  <si>
    <t>COMPAÑIA MINERA ARES S.A.C.</t>
  </si>
  <si>
    <t>ARCATA</t>
  </si>
  <si>
    <t>AREQUIPA</t>
  </si>
  <si>
    <t>CONDESUYOS</t>
  </si>
  <si>
    <t>CAYARANI</t>
  </si>
  <si>
    <t>COMPAÑIA MINERA ARGENTUM S.A.</t>
  </si>
  <si>
    <t>ANTICONA</t>
  </si>
  <si>
    <t>MANUELITA</t>
  </si>
  <si>
    <t>MOROCOCHA</t>
  </si>
  <si>
    <t>COMPAÑIA MINERA ATACOCHA S.A.A.</t>
  </si>
  <si>
    <t>ATACOCHA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</si>
  <si>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</si>
  <si>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</si>
  <si>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</si>
  <si>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</si>
  <si>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</si>
  <si>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</si>
  <si>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</si>
  <si>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</si>
  <si>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</si>
  <si>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</si>
  <si>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</si>
  <si>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</si>
  <si>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</si>
  <si>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</si>
  <si>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</si>
  <si>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</si>
  <si>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</si>
  <si>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</si>
  <si>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COMPAÑIA MINERA SAN IGNACIO DE MOROCOCHA S.A.</t>
  </si>
  <si>
    <t>SAN VICENTE</t>
  </si>
  <si>
    <t>CHANCHAMAYO</t>
  </si>
  <si>
    <t>VITOC</t>
  </si>
  <si>
    <t>LIMA</t>
  </si>
  <si>
    <t>HUAROCHIRI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</si>
  <si>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</si>
  <si>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</si>
  <si>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</si>
  <si>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</si>
  <si>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</si>
  <si>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</si>
  <si>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</si>
  <si>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</si>
  <si>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</si>
  <si>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</si>
  <si>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</si>
  <si>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</si>
  <si>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</si>
  <si>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</si>
  <si>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</si>
  <si>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</si>
  <si>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</si>
  <si>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</si>
  <si>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</si>
  <si>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</si>
  <si>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</si>
  <si>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</si>
  <si>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</si>
  <si>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</si>
  <si>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EXPLOTADORA DE VINCHOS LTDA. S.A.C.</t>
  </si>
  <si>
    <t>PALLANCHACRA</t>
  </si>
  <si>
    <t>EMPRESA MINERA LOS QUENUALES S.A.</t>
  </si>
  <si>
    <t>OYON</t>
  </si>
  <si>
    <t>CASAPALCA-6</t>
  </si>
  <si>
    <t>CHICLA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</si>
  <si>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</si>
  <si>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</si>
  <si>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</si>
  <si>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</si>
  <si>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</si>
  <si>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</si>
  <si>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</si>
  <si>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</si>
  <si>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PUCARRAJO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</si>
  <si>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</si>
  <si>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</si>
  <si>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</si>
  <si>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</si>
  <si>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</si>
  <si>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</si>
  <si>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</si>
  <si>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</si>
  <si>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</si>
  <si>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CORONA S.A.</t>
  </si>
  <si>
    <t>ACUMULACION YAURICOCHA</t>
  </si>
  <si>
    <t>SOCIEDAD MINERA EL BROCAL S.A.A.</t>
  </si>
  <si>
    <t>COLQUIJIRCA Nº 2</t>
  </si>
  <si>
    <t>TINYAHUARCO</t>
  </si>
  <si>
    <t>VOLCAN COMPAÑIA MINERA S.A.A.</t>
  </si>
  <si>
    <t>ANDAYCHAGUA</t>
  </si>
  <si>
    <t>HUAY-HUAY</t>
  </si>
  <si>
    <t>CARAHUACRA</t>
  </si>
  <si>
    <t>CERRO DE PASCO</t>
  </si>
  <si>
    <t>SIMON BOLIVAR</t>
  </si>
  <si>
    <t>COLOMBIA Y SOCAVON SANTA ROSA</t>
  </si>
  <si>
    <t>GRAN BRETAÑA</t>
  </si>
  <si>
    <t>TICLIO</t>
  </si>
  <si>
    <t>PEQUEÑO PRODUCTOR MINERO</t>
  </si>
  <si>
    <t>AMAPOLA 5 S.A.C.</t>
  </si>
  <si>
    <t>AMAPOLA 5</t>
  </si>
  <si>
    <t>AIJA</t>
  </si>
  <si>
    <t>LA MERCED</t>
  </si>
  <si>
    <t>CORPORACION MINERA TOMA LA MANO S.A.</t>
  </si>
  <si>
    <t>TOMA LA MANO Nº 2</t>
  </si>
  <si>
    <t>MARCARA</t>
  </si>
  <si>
    <t>MINERA HUINAC S.A.C.</t>
  </si>
  <si>
    <t>ADMIRADA-ATILA</t>
  </si>
  <si>
    <t>MINERA SHUNTUR S.A.C.</t>
  </si>
  <si>
    <t>SHUNTUR</t>
  </si>
  <si>
    <t>HUARAZ</t>
  </si>
  <si>
    <t>PIRA</t>
  </si>
  <si>
    <t>MTZ S.A.C.</t>
  </si>
  <si>
    <t>SUCCHA</t>
  </si>
  <si>
    <t>SOCIEDAD MINERA LAS CUMBRES S.A.C.</t>
  </si>
  <si>
    <t>CONDORSENGA</t>
  </si>
  <si>
    <t>CAJATAMBO</t>
  </si>
  <si>
    <t>GORGOR</t>
  </si>
  <si>
    <t>PRODUCCIÓN MINERA METÁLICA DE PLOMO (TMF) - 2010/2009</t>
  </si>
  <si>
    <t>TOTAL - FEBRERO</t>
  </si>
  <si>
    <t>TOTAL ACUMULADO ENERO - FEBRERO</t>
  </si>
  <si>
    <t>TOTAL COMPARADO ACUMULADO - ENERO - FEBRERO</t>
  </si>
  <si>
    <t>Var. % 2010/2009 - FEBRERO</t>
  </si>
  <si>
    <t>Var. % 2010/2009 - ENERO - FEBRERO</t>
  </si>
  <si>
    <t>RÉGIMEN GENERAL</t>
  </si>
  <si>
    <t>COMPAÑIA MINERA ALPAMARCA S.A.C.</t>
  </si>
  <si>
    <t>ALPAMARCA - 4</t>
  </si>
  <si>
    <t>SANTA BARBARA DE CARHUACAYAN</t>
  </si>
  <si>
    <t>UCHUCCHACUA  h)</t>
  </si>
  <si>
    <t>CERRO LINDO  b)</t>
  </si>
  <si>
    <t>ACUMULACION RAURA  c)</t>
  </si>
  <si>
    <t>VINCHOS  i)</t>
  </si>
  <si>
    <t>ACUMULACION ISCAYCRUZ  e)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</si>
</sst>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4" fontId="3" fillId="3" borderId="14" xfId="0" applyNumberFormat="1" applyFont="1" applyFill="1" applyBorder="1" applyAlignment="1" quotePrefix="1">
      <alignment horizontal="right"/>
    </xf>
    <xf numFmtId="4" fontId="3" fillId="3" borderId="8" xfId="0" applyNumberFormat="1" applyFont="1" applyFill="1" applyBorder="1" applyAlignment="1" quotePrefix="1">
      <alignment horizontal="right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3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2.7109375" style="1" bestFit="1" customWidth="1"/>
    <col min="4" max="4" width="68.8515625" style="1" customWidth="1"/>
    <col min="5" max="5" width="31.8515625" style="1" bestFit="1" customWidth="1"/>
    <col min="6" max="6" width="15.421875" style="1" bestFit="1" customWidth="1"/>
    <col min="7" max="7" width="20.851562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46" t="s">
        <v>176</v>
      </c>
    </row>
    <row r="2" ht="13.5" thickBot="1"/>
    <row r="3" spans="9:22" ht="13.5" thickBot="1"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4"/>
      <c r="V3" s="4"/>
    </row>
    <row r="4" spans="1:22" ht="73.5" customHeight="1">
      <c r="A4" s="2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30" t="s">
        <v>4</v>
      </c>
      <c r="G4" s="30" t="s">
        <v>5</v>
      </c>
      <c r="H4" s="31" t="s">
        <v>6</v>
      </c>
      <c r="I4" s="28" t="s">
        <v>11</v>
      </c>
      <c r="J4" s="29" t="s">
        <v>7</v>
      </c>
      <c r="K4" s="29" t="s">
        <v>177</v>
      </c>
      <c r="L4" s="29" t="s">
        <v>12</v>
      </c>
      <c r="M4" s="29" t="s">
        <v>8</v>
      </c>
      <c r="N4" s="32" t="s">
        <v>178</v>
      </c>
      <c r="O4" s="28" t="s">
        <v>13</v>
      </c>
      <c r="P4" s="29" t="s">
        <v>14</v>
      </c>
      <c r="Q4" s="29" t="s">
        <v>177</v>
      </c>
      <c r="R4" s="29" t="s">
        <v>15</v>
      </c>
      <c r="S4" s="29" t="s">
        <v>16</v>
      </c>
      <c r="T4" s="32" t="s">
        <v>179</v>
      </c>
      <c r="U4" s="33" t="s">
        <v>180</v>
      </c>
      <c r="V4" s="32" t="s">
        <v>181</v>
      </c>
    </row>
    <row r="5" spans="1:22" ht="12.75">
      <c r="A5" s="15"/>
      <c r="B5" s="8"/>
      <c r="C5" s="8"/>
      <c r="D5" s="8"/>
      <c r="E5" s="8"/>
      <c r="F5" s="8"/>
      <c r="G5" s="8"/>
      <c r="H5" s="13"/>
      <c r="I5" s="15"/>
      <c r="J5" s="8"/>
      <c r="K5" s="9"/>
      <c r="L5" s="8"/>
      <c r="M5" s="8"/>
      <c r="N5" s="16"/>
      <c r="O5" s="15"/>
      <c r="P5" s="8"/>
      <c r="Q5" s="9"/>
      <c r="R5" s="8"/>
      <c r="S5" s="8"/>
      <c r="T5" s="16"/>
      <c r="U5" s="14"/>
      <c r="V5" s="34"/>
    </row>
    <row r="6" spans="1:22" ht="15">
      <c r="A6" s="39" t="s">
        <v>9</v>
      </c>
      <c r="B6" s="40" t="s">
        <v>33</v>
      </c>
      <c r="C6" s="40" t="s">
        <v>156</v>
      </c>
      <c r="D6" s="40" t="s">
        <v>157</v>
      </c>
      <c r="E6" s="40" t="s">
        <v>158</v>
      </c>
      <c r="F6" s="40" t="s">
        <v>56</v>
      </c>
      <c r="G6" s="40" t="s">
        <v>159</v>
      </c>
      <c r="H6" s="43" t="s">
        <v>160</v>
      </c>
      <c r="I6" s="44">
        <v>0</v>
      </c>
      <c r="J6" s="41">
        <v>0</v>
      </c>
      <c r="K6" s="42">
        <v>0</v>
      </c>
      <c r="L6" s="41">
        <v>29.02934</v>
      </c>
      <c r="M6" s="41">
        <v>2.874632</v>
      </c>
      <c r="N6" s="45">
        <v>31.903972</v>
      </c>
      <c r="O6" s="44">
        <v>0</v>
      </c>
      <c r="P6" s="41">
        <v>0</v>
      </c>
      <c r="Q6" s="42">
        <v>0</v>
      </c>
      <c r="R6" s="41">
        <v>0</v>
      </c>
      <c r="S6" s="41">
        <v>0</v>
      </c>
      <c r="T6" s="45">
        <v>0</v>
      </c>
      <c r="U6" s="24" t="s">
        <v>20</v>
      </c>
      <c r="V6" s="35" t="s">
        <v>20</v>
      </c>
    </row>
    <row r="7" spans="1:22" ht="15">
      <c r="A7" s="39" t="s">
        <v>9</v>
      </c>
      <c r="B7" s="40" t="s">
        <v>33</v>
      </c>
      <c r="C7" s="40" t="s">
        <v>182</v>
      </c>
      <c r="D7" s="40" t="s">
        <v>34</v>
      </c>
      <c r="E7" s="40" t="s">
        <v>35</v>
      </c>
      <c r="F7" s="40" t="s">
        <v>36</v>
      </c>
      <c r="G7" s="40" t="s">
        <v>37</v>
      </c>
      <c r="H7" s="43" t="s">
        <v>38</v>
      </c>
      <c r="I7" s="44">
        <v>52.033704</v>
      </c>
      <c r="J7" s="41">
        <v>0</v>
      </c>
      <c r="K7" s="42">
        <v>52.033704</v>
      </c>
      <c r="L7" s="41">
        <v>113.763475</v>
      </c>
      <c r="M7" s="41">
        <v>0</v>
      </c>
      <c r="N7" s="45">
        <v>113.763475</v>
      </c>
      <c r="O7" s="44">
        <v>211.306191</v>
      </c>
      <c r="P7" s="41">
        <v>3.619902</v>
      </c>
      <c r="Q7" s="42">
        <v>214.926093</v>
      </c>
      <c r="R7" s="41">
        <v>446.002349</v>
      </c>
      <c r="S7" s="41">
        <v>6.308234</v>
      </c>
      <c r="T7" s="45">
        <v>452.310583</v>
      </c>
      <c r="U7" s="25">
        <f>+((K7/Q7)-1)*100</f>
        <v>-75.78995492185307</v>
      </c>
      <c r="V7" s="36">
        <f>+((N7/T7)-1)*100</f>
        <v>-74.84837205323582</v>
      </c>
    </row>
    <row r="8" spans="1:22" ht="15">
      <c r="A8" s="39" t="s">
        <v>9</v>
      </c>
      <c r="B8" s="40" t="s">
        <v>33</v>
      </c>
      <c r="C8" s="40" t="s">
        <v>182</v>
      </c>
      <c r="D8" s="40" t="s">
        <v>39</v>
      </c>
      <c r="E8" s="40" t="s">
        <v>40</v>
      </c>
      <c r="F8" s="40" t="s">
        <v>41</v>
      </c>
      <c r="G8" s="40" t="s">
        <v>42</v>
      </c>
      <c r="H8" s="43" t="s">
        <v>43</v>
      </c>
      <c r="I8" s="44">
        <v>382.035801</v>
      </c>
      <c r="J8" s="41">
        <v>31.807938</v>
      </c>
      <c r="K8" s="42">
        <v>413.843738</v>
      </c>
      <c r="L8" s="41">
        <v>944.471754</v>
      </c>
      <c r="M8" s="41">
        <v>78.90295</v>
      </c>
      <c r="N8" s="45">
        <v>1023.374703</v>
      </c>
      <c r="O8" s="44">
        <v>329.172026</v>
      </c>
      <c r="P8" s="41">
        <v>45.181722</v>
      </c>
      <c r="Q8" s="42">
        <v>374.353748</v>
      </c>
      <c r="R8" s="41">
        <v>796.749724</v>
      </c>
      <c r="S8" s="41">
        <v>100.392018</v>
      </c>
      <c r="T8" s="45">
        <v>897.141742</v>
      </c>
      <c r="U8" s="25">
        <f>+((K8/Q8)-1)*100</f>
        <v>10.548843229425863</v>
      </c>
      <c r="V8" s="36">
        <f>+((N8/T8)-1)*100</f>
        <v>14.070570467336463</v>
      </c>
    </row>
    <row r="9" spans="1:22" ht="15">
      <c r="A9" s="39" t="s">
        <v>9</v>
      </c>
      <c r="B9" s="40" t="s">
        <v>33</v>
      </c>
      <c r="C9" s="40" t="s">
        <v>182</v>
      </c>
      <c r="D9" s="40" t="s">
        <v>44</v>
      </c>
      <c r="E9" s="40" t="s">
        <v>45</v>
      </c>
      <c r="F9" s="40" t="s">
        <v>36</v>
      </c>
      <c r="G9" s="40" t="s">
        <v>46</v>
      </c>
      <c r="H9" s="43" t="s">
        <v>47</v>
      </c>
      <c r="I9" s="44">
        <v>133.32</v>
      </c>
      <c r="J9" s="41">
        <v>0</v>
      </c>
      <c r="K9" s="42">
        <v>133.32</v>
      </c>
      <c r="L9" s="41">
        <v>258.517596</v>
      </c>
      <c r="M9" s="41">
        <v>0</v>
      </c>
      <c r="N9" s="45">
        <v>258.517596</v>
      </c>
      <c r="O9" s="44">
        <v>123.904632</v>
      </c>
      <c r="P9" s="41">
        <v>0</v>
      </c>
      <c r="Q9" s="42">
        <v>123.904632</v>
      </c>
      <c r="R9" s="41">
        <v>249.753186</v>
      </c>
      <c r="S9" s="41">
        <v>0</v>
      </c>
      <c r="T9" s="45">
        <v>249.753186</v>
      </c>
      <c r="U9" s="25">
        <f>+((K9/Q9)-1)*100</f>
        <v>7.598882986069477</v>
      </c>
      <c r="V9" s="36">
        <f>+((N9/T9)-1)*100</f>
        <v>3.5092285068988094</v>
      </c>
    </row>
    <row r="10" spans="1:22" ht="15">
      <c r="A10" s="39" t="s">
        <v>9</v>
      </c>
      <c r="B10" s="40" t="s">
        <v>33</v>
      </c>
      <c r="C10" s="40" t="s">
        <v>182</v>
      </c>
      <c r="D10" s="40" t="s">
        <v>44</v>
      </c>
      <c r="E10" s="40" t="s">
        <v>48</v>
      </c>
      <c r="F10" s="40" t="s">
        <v>49</v>
      </c>
      <c r="G10" s="40" t="s">
        <v>50</v>
      </c>
      <c r="H10" s="43" t="s">
        <v>51</v>
      </c>
      <c r="I10" s="44">
        <v>0</v>
      </c>
      <c r="J10" s="41">
        <v>0</v>
      </c>
      <c r="K10" s="42">
        <v>0</v>
      </c>
      <c r="L10" s="41">
        <v>0</v>
      </c>
      <c r="M10" s="41">
        <v>10.499082</v>
      </c>
      <c r="N10" s="45">
        <v>10.499082</v>
      </c>
      <c r="O10" s="44">
        <v>0</v>
      </c>
      <c r="P10" s="41">
        <v>86.183421</v>
      </c>
      <c r="Q10" s="42">
        <v>86.183421</v>
      </c>
      <c r="R10" s="41">
        <v>0</v>
      </c>
      <c r="S10" s="41">
        <v>162.497374</v>
      </c>
      <c r="T10" s="45">
        <v>162.497374</v>
      </c>
      <c r="U10" s="24" t="s">
        <v>20</v>
      </c>
      <c r="V10" s="36">
        <f>+((N10/T10)-1)*100</f>
        <v>-93.5389220505188</v>
      </c>
    </row>
    <row r="11" spans="1:22" ht="15">
      <c r="A11" s="39" t="s">
        <v>9</v>
      </c>
      <c r="B11" s="40" t="s">
        <v>33</v>
      </c>
      <c r="C11" s="40" t="s">
        <v>182</v>
      </c>
      <c r="D11" s="40" t="s">
        <v>44</v>
      </c>
      <c r="E11" s="40" t="s">
        <v>52</v>
      </c>
      <c r="F11" s="40" t="s">
        <v>36</v>
      </c>
      <c r="G11" s="40" t="s">
        <v>36</v>
      </c>
      <c r="H11" s="43" t="s">
        <v>53</v>
      </c>
      <c r="I11" s="44">
        <v>192.521372</v>
      </c>
      <c r="J11" s="41">
        <v>5.378744</v>
      </c>
      <c r="K11" s="42">
        <v>197.900116</v>
      </c>
      <c r="L11" s="41">
        <v>388.452173</v>
      </c>
      <c r="M11" s="41">
        <v>9.915824</v>
      </c>
      <c r="N11" s="45">
        <v>398.367997</v>
      </c>
      <c r="O11" s="44">
        <v>73.944525</v>
      </c>
      <c r="P11" s="41">
        <v>1.659993</v>
      </c>
      <c r="Q11" s="42">
        <v>75.604518</v>
      </c>
      <c r="R11" s="41">
        <v>147.152959</v>
      </c>
      <c r="S11" s="41">
        <v>4.843688</v>
      </c>
      <c r="T11" s="45">
        <v>151.996647</v>
      </c>
      <c r="U11" s="24" t="s">
        <v>20</v>
      </c>
      <c r="V11" s="35" t="s">
        <v>20</v>
      </c>
    </row>
    <row r="12" spans="1:22" ht="15">
      <c r="A12" s="39" t="s">
        <v>9</v>
      </c>
      <c r="B12" s="40" t="s">
        <v>33</v>
      </c>
      <c r="C12" s="40" t="s">
        <v>182</v>
      </c>
      <c r="D12" s="40" t="s">
        <v>44</v>
      </c>
      <c r="E12" s="40" t="s">
        <v>186</v>
      </c>
      <c r="F12" s="40" t="s">
        <v>49</v>
      </c>
      <c r="G12" s="40" t="s">
        <v>50</v>
      </c>
      <c r="H12" s="43" t="s">
        <v>51</v>
      </c>
      <c r="I12" s="44">
        <v>0</v>
      </c>
      <c r="J12" s="41">
        <v>414.507564</v>
      </c>
      <c r="K12" s="42">
        <v>414.507564</v>
      </c>
      <c r="L12" s="41">
        <v>0</v>
      </c>
      <c r="M12" s="41">
        <v>979.92507</v>
      </c>
      <c r="N12" s="45">
        <v>979.92507</v>
      </c>
      <c r="O12" s="44">
        <v>0</v>
      </c>
      <c r="P12" s="41">
        <v>900.077442</v>
      </c>
      <c r="Q12" s="42">
        <v>900.077442</v>
      </c>
      <c r="R12" s="41">
        <v>0</v>
      </c>
      <c r="S12" s="41">
        <v>1614.995853</v>
      </c>
      <c r="T12" s="45">
        <v>1614.995853</v>
      </c>
      <c r="U12" s="25">
        <f>+((K12/Q12)-1)*100</f>
        <v>-53.94756665838094</v>
      </c>
      <c r="V12" s="36">
        <f>+((N12/T12)-1)*100</f>
        <v>-39.32336927183429</v>
      </c>
    </row>
    <row r="13" spans="1:22" ht="15">
      <c r="A13" s="39" t="s">
        <v>9</v>
      </c>
      <c r="B13" s="40" t="s">
        <v>33</v>
      </c>
      <c r="C13" s="40" t="s">
        <v>182</v>
      </c>
      <c r="D13" s="40" t="s">
        <v>183</v>
      </c>
      <c r="E13" s="40" t="s">
        <v>184</v>
      </c>
      <c r="F13" s="40" t="s">
        <v>22</v>
      </c>
      <c r="G13" s="40" t="s">
        <v>21</v>
      </c>
      <c r="H13" s="43" t="s">
        <v>185</v>
      </c>
      <c r="I13" s="44">
        <v>121.016799</v>
      </c>
      <c r="J13" s="41">
        <v>3.532501</v>
      </c>
      <c r="K13" s="42">
        <v>124.549301</v>
      </c>
      <c r="L13" s="41">
        <v>121.016799</v>
      </c>
      <c r="M13" s="41">
        <v>3.532501</v>
      </c>
      <c r="N13" s="45">
        <v>124.549301</v>
      </c>
      <c r="O13" s="44">
        <v>0</v>
      </c>
      <c r="P13" s="41">
        <v>0</v>
      </c>
      <c r="Q13" s="42">
        <v>0</v>
      </c>
      <c r="R13" s="41">
        <v>0</v>
      </c>
      <c r="S13" s="41">
        <v>0</v>
      </c>
      <c r="T13" s="45">
        <v>0</v>
      </c>
      <c r="U13" s="24" t="s">
        <v>20</v>
      </c>
      <c r="V13" s="35" t="s">
        <v>20</v>
      </c>
    </row>
    <row r="14" spans="1:22" ht="15">
      <c r="A14" s="39" t="s">
        <v>9</v>
      </c>
      <c r="B14" s="40" t="s">
        <v>33</v>
      </c>
      <c r="C14" s="40" t="s">
        <v>182</v>
      </c>
      <c r="D14" s="40" t="s">
        <v>54</v>
      </c>
      <c r="E14" s="40" t="s">
        <v>55</v>
      </c>
      <c r="F14" s="40" t="s">
        <v>56</v>
      </c>
      <c r="G14" s="40" t="s">
        <v>57</v>
      </c>
      <c r="H14" s="43" t="s">
        <v>58</v>
      </c>
      <c r="I14" s="44">
        <v>831.4902</v>
      </c>
      <c r="J14" s="41">
        <v>0</v>
      </c>
      <c r="K14" s="42">
        <v>831.4902</v>
      </c>
      <c r="L14" s="41">
        <v>1517.8507</v>
      </c>
      <c r="M14" s="41">
        <v>0</v>
      </c>
      <c r="N14" s="45">
        <v>1517.8507</v>
      </c>
      <c r="O14" s="44">
        <v>466.4898</v>
      </c>
      <c r="P14" s="41">
        <v>0</v>
      </c>
      <c r="Q14" s="42">
        <v>466.4898</v>
      </c>
      <c r="R14" s="41">
        <v>1438.0304</v>
      </c>
      <c r="S14" s="41">
        <v>0</v>
      </c>
      <c r="T14" s="45">
        <v>1438.0304</v>
      </c>
      <c r="U14" s="25">
        <f>+((K14/Q14)-1)*100</f>
        <v>78.24402591439296</v>
      </c>
      <c r="V14" s="36">
        <f aca="true" t="shared" si="0" ref="V14:V24">+((N14/T14)-1)*100</f>
        <v>5.550668469873776</v>
      </c>
    </row>
    <row r="15" spans="1:22" ht="15">
      <c r="A15" s="39" t="s">
        <v>9</v>
      </c>
      <c r="B15" s="40" t="s">
        <v>33</v>
      </c>
      <c r="C15" s="40" t="s">
        <v>182</v>
      </c>
      <c r="D15" s="40" t="s">
        <v>59</v>
      </c>
      <c r="E15" s="40" t="s">
        <v>60</v>
      </c>
      <c r="F15" s="40" t="s">
        <v>61</v>
      </c>
      <c r="G15" s="40" t="s">
        <v>62</v>
      </c>
      <c r="H15" s="43" t="s">
        <v>63</v>
      </c>
      <c r="I15" s="44">
        <v>0</v>
      </c>
      <c r="J15" s="41">
        <v>125.76744</v>
      </c>
      <c r="K15" s="42">
        <v>125.76744</v>
      </c>
      <c r="L15" s="41">
        <v>0</v>
      </c>
      <c r="M15" s="41">
        <v>279.70834</v>
      </c>
      <c r="N15" s="45">
        <v>279.70834</v>
      </c>
      <c r="O15" s="44">
        <v>0</v>
      </c>
      <c r="P15" s="41">
        <v>156.784164</v>
      </c>
      <c r="Q15" s="42">
        <v>156.784164</v>
      </c>
      <c r="R15" s="41">
        <v>0</v>
      </c>
      <c r="S15" s="41">
        <v>312.060396</v>
      </c>
      <c r="T15" s="45">
        <v>312.060396</v>
      </c>
      <c r="U15" s="25">
        <f>+((K15/Q15)-1)*100</f>
        <v>-19.78307196892667</v>
      </c>
      <c r="V15" s="36">
        <f t="shared" si="0"/>
        <v>-10.36724185916883</v>
      </c>
    </row>
    <row r="16" spans="1:22" ht="15">
      <c r="A16" s="39" t="s">
        <v>9</v>
      </c>
      <c r="B16" s="40" t="s">
        <v>33</v>
      </c>
      <c r="C16" s="40" t="s">
        <v>182</v>
      </c>
      <c r="D16" s="40" t="s">
        <v>64</v>
      </c>
      <c r="E16" s="40" t="s">
        <v>65</v>
      </c>
      <c r="F16" s="40" t="s">
        <v>22</v>
      </c>
      <c r="G16" s="40" t="s">
        <v>21</v>
      </c>
      <c r="H16" s="43" t="s">
        <v>21</v>
      </c>
      <c r="I16" s="44">
        <v>256.766367</v>
      </c>
      <c r="J16" s="41">
        <v>29.09611</v>
      </c>
      <c r="K16" s="42">
        <v>285.862477</v>
      </c>
      <c r="L16" s="41">
        <v>477.299102</v>
      </c>
      <c r="M16" s="41">
        <v>73.865184</v>
      </c>
      <c r="N16" s="45">
        <v>551.164286</v>
      </c>
      <c r="O16" s="44">
        <v>423.684624</v>
      </c>
      <c r="P16" s="41">
        <v>20.271997</v>
      </c>
      <c r="Q16" s="42">
        <v>443.956621</v>
      </c>
      <c r="R16" s="41">
        <v>973.893264</v>
      </c>
      <c r="S16" s="41">
        <v>38.199214</v>
      </c>
      <c r="T16" s="45">
        <v>1012.092478</v>
      </c>
      <c r="U16" s="25">
        <f>+((K16/Q16)-1)*100</f>
        <v>-35.610268328445535</v>
      </c>
      <c r="V16" s="36">
        <f t="shared" si="0"/>
        <v>-45.5421023295067</v>
      </c>
    </row>
    <row r="17" spans="1:22" ht="15">
      <c r="A17" s="39" t="s">
        <v>9</v>
      </c>
      <c r="B17" s="40" t="s">
        <v>33</v>
      </c>
      <c r="C17" s="40" t="s">
        <v>182</v>
      </c>
      <c r="D17" s="40" t="s">
        <v>64</v>
      </c>
      <c r="E17" s="40" t="s">
        <v>66</v>
      </c>
      <c r="F17" s="40" t="s">
        <v>22</v>
      </c>
      <c r="G17" s="40" t="s">
        <v>21</v>
      </c>
      <c r="H17" s="43" t="s">
        <v>21</v>
      </c>
      <c r="I17" s="44">
        <v>121.208562</v>
      </c>
      <c r="J17" s="41">
        <v>9.106122</v>
      </c>
      <c r="K17" s="42">
        <v>130.314684</v>
      </c>
      <c r="L17" s="41">
        <v>266.586549</v>
      </c>
      <c r="M17" s="41">
        <v>23.899185</v>
      </c>
      <c r="N17" s="45">
        <v>290.485734</v>
      </c>
      <c r="O17" s="44">
        <v>97.54353</v>
      </c>
      <c r="P17" s="41">
        <v>7.25217</v>
      </c>
      <c r="Q17" s="42">
        <v>104.7957</v>
      </c>
      <c r="R17" s="41">
        <v>148.955398</v>
      </c>
      <c r="S17" s="41">
        <v>27.235412</v>
      </c>
      <c r="T17" s="45">
        <v>176.19081</v>
      </c>
      <c r="U17" s="25">
        <f>+((K17/Q17)-1)*100</f>
        <v>24.351174714229696</v>
      </c>
      <c r="V17" s="36">
        <f t="shared" si="0"/>
        <v>64.8699690977072</v>
      </c>
    </row>
    <row r="18" spans="1:22" ht="15">
      <c r="A18" s="39" t="s">
        <v>9</v>
      </c>
      <c r="B18" s="40" t="s">
        <v>33</v>
      </c>
      <c r="C18" s="40" t="s">
        <v>182</v>
      </c>
      <c r="D18" s="40" t="s">
        <v>64</v>
      </c>
      <c r="E18" s="40" t="s">
        <v>67</v>
      </c>
      <c r="F18" s="40" t="s">
        <v>22</v>
      </c>
      <c r="G18" s="40" t="s">
        <v>21</v>
      </c>
      <c r="H18" s="43" t="s">
        <v>67</v>
      </c>
      <c r="I18" s="44">
        <v>37.99464</v>
      </c>
      <c r="J18" s="41">
        <v>39.336928</v>
      </c>
      <c r="K18" s="42">
        <v>77.331568</v>
      </c>
      <c r="L18" s="41">
        <v>169.29839</v>
      </c>
      <c r="M18" s="41">
        <v>75.648717</v>
      </c>
      <c r="N18" s="45">
        <v>244.947107</v>
      </c>
      <c r="O18" s="44">
        <v>27.22737</v>
      </c>
      <c r="P18" s="41">
        <v>56.605185</v>
      </c>
      <c r="Q18" s="42">
        <v>83.832555</v>
      </c>
      <c r="R18" s="41">
        <v>81.390795</v>
      </c>
      <c r="S18" s="41">
        <v>122.0256</v>
      </c>
      <c r="T18" s="45">
        <v>203.416395</v>
      </c>
      <c r="U18" s="25">
        <f>+((K18/Q18)-1)*100</f>
        <v>-7.754728458413318</v>
      </c>
      <c r="V18" s="36">
        <f t="shared" si="0"/>
        <v>20.41660014670892</v>
      </c>
    </row>
    <row r="19" spans="1:22" ht="15">
      <c r="A19" s="39" t="s">
        <v>9</v>
      </c>
      <c r="B19" s="40" t="s">
        <v>33</v>
      </c>
      <c r="C19" s="40" t="s">
        <v>182</v>
      </c>
      <c r="D19" s="40" t="s">
        <v>68</v>
      </c>
      <c r="E19" s="40" t="s">
        <v>69</v>
      </c>
      <c r="F19" s="40" t="s">
        <v>49</v>
      </c>
      <c r="G19" s="40" t="s">
        <v>49</v>
      </c>
      <c r="H19" s="43" t="s">
        <v>70</v>
      </c>
      <c r="I19" s="44">
        <v>1263.999446</v>
      </c>
      <c r="J19" s="41">
        <v>80.099003</v>
      </c>
      <c r="K19" s="42">
        <v>1344.098449</v>
      </c>
      <c r="L19" s="41">
        <v>2266.635872</v>
      </c>
      <c r="M19" s="41">
        <v>154.804163</v>
      </c>
      <c r="N19" s="45">
        <v>2421.440035</v>
      </c>
      <c r="O19" s="44">
        <v>564.039618</v>
      </c>
      <c r="P19" s="41">
        <v>41.352192</v>
      </c>
      <c r="Q19" s="42">
        <v>605.39181</v>
      </c>
      <c r="R19" s="41">
        <v>1150.099598</v>
      </c>
      <c r="S19" s="41">
        <v>94.735152</v>
      </c>
      <c r="T19" s="45">
        <v>1244.83475</v>
      </c>
      <c r="U19" s="24" t="s">
        <v>20</v>
      </c>
      <c r="V19" s="36">
        <f t="shared" si="0"/>
        <v>94.51899418778275</v>
      </c>
    </row>
    <row r="20" spans="1:22" ht="15">
      <c r="A20" s="39" t="s">
        <v>9</v>
      </c>
      <c r="B20" s="40" t="s">
        <v>33</v>
      </c>
      <c r="C20" s="40" t="s">
        <v>182</v>
      </c>
      <c r="D20" s="40" t="s">
        <v>71</v>
      </c>
      <c r="E20" s="40" t="s">
        <v>72</v>
      </c>
      <c r="F20" s="40" t="s">
        <v>22</v>
      </c>
      <c r="G20" s="40" t="s">
        <v>21</v>
      </c>
      <c r="H20" s="43" t="s">
        <v>21</v>
      </c>
      <c r="I20" s="44">
        <v>393.083081</v>
      </c>
      <c r="J20" s="41">
        <v>0</v>
      </c>
      <c r="K20" s="42">
        <v>393.083081</v>
      </c>
      <c r="L20" s="41">
        <v>788.104387</v>
      </c>
      <c r="M20" s="41">
        <v>0</v>
      </c>
      <c r="N20" s="45">
        <v>788.104387</v>
      </c>
      <c r="O20" s="44">
        <v>327.545915</v>
      </c>
      <c r="P20" s="41">
        <v>0</v>
      </c>
      <c r="Q20" s="42">
        <v>327.545915</v>
      </c>
      <c r="R20" s="41">
        <v>604.401128</v>
      </c>
      <c r="S20" s="41">
        <v>0</v>
      </c>
      <c r="T20" s="45">
        <v>604.401128</v>
      </c>
      <c r="U20" s="25">
        <f>+((K20/Q20)-1)*100</f>
        <v>20.008543229733156</v>
      </c>
      <c r="V20" s="36">
        <f t="shared" si="0"/>
        <v>30.394261441550462</v>
      </c>
    </row>
    <row r="21" spans="1:22" ht="15">
      <c r="A21" s="39" t="s">
        <v>9</v>
      </c>
      <c r="B21" s="40" t="s">
        <v>33</v>
      </c>
      <c r="C21" s="40" t="s">
        <v>182</v>
      </c>
      <c r="D21" s="40" t="s">
        <v>73</v>
      </c>
      <c r="E21" s="40" t="s">
        <v>74</v>
      </c>
      <c r="F21" s="40" t="s">
        <v>56</v>
      </c>
      <c r="G21" s="40" t="s">
        <v>75</v>
      </c>
      <c r="H21" s="43" t="s">
        <v>76</v>
      </c>
      <c r="I21" s="44">
        <v>113.145632</v>
      </c>
      <c r="J21" s="41">
        <v>4.223463</v>
      </c>
      <c r="K21" s="42">
        <v>117.369095</v>
      </c>
      <c r="L21" s="41">
        <v>397.78316</v>
      </c>
      <c r="M21" s="41">
        <v>16.654941</v>
      </c>
      <c r="N21" s="45">
        <v>414.438101</v>
      </c>
      <c r="O21" s="44">
        <v>191.903166</v>
      </c>
      <c r="P21" s="41">
        <v>14.645296</v>
      </c>
      <c r="Q21" s="42">
        <v>206.548462</v>
      </c>
      <c r="R21" s="41">
        <v>383.806332</v>
      </c>
      <c r="S21" s="41">
        <v>29.290592</v>
      </c>
      <c r="T21" s="45">
        <v>413.096924</v>
      </c>
      <c r="U21" s="25">
        <f>+((K21/Q21)-1)*100</f>
        <v>-43.17600147514049</v>
      </c>
      <c r="V21" s="36">
        <f t="shared" si="0"/>
        <v>0.3246640006450363</v>
      </c>
    </row>
    <row r="22" spans="1:22" ht="15">
      <c r="A22" s="39" t="s">
        <v>9</v>
      </c>
      <c r="B22" s="40" t="s">
        <v>33</v>
      </c>
      <c r="C22" s="40" t="s">
        <v>182</v>
      </c>
      <c r="D22" s="40" t="s">
        <v>73</v>
      </c>
      <c r="E22" s="40" t="s">
        <v>77</v>
      </c>
      <c r="F22" s="40" t="s">
        <v>36</v>
      </c>
      <c r="G22" s="40" t="s">
        <v>36</v>
      </c>
      <c r="H22" s="43" t="s">
        <v>53</v>
      </c>
      <c r="I22" s="44">
        <v>658.88535</v>
      </c>
      <c r="J22" s="41">
        <v>32.528</v>
      </c>
      <c r="K22" s="42">
        <v>691.41335</v>
      </c>
      <c r="L22" s="41">
        <v>1300.40535</v>
      </c>
      <c r="M22" s="41">
        <v>71.776</v>
      </c>
      <c r="N22" s="45">
        <v>1372.18135</v>
      </c>
      <c r="O22" s="44">
        <v>680.419</v>
      </c>
      <c r="P22" s="41">
        <v>38.8782</v>
      </c>
      <c r="Q22" s="42">
        <v>719.2972</v>
      </c>
      <c r="R22" s="41">
        <v>1268.19235</v>
      </c>
      <c r="S22" s="41">
        <v>75.12455</v>
      </c>
      <c r="T22" s="45">
        <v>1343.3169</v>
      </c>
      <c r="U22" s="25">
        <f>+((K22/Q22)-1)*100</f>
        <v>-3.876540879069168</v>
      </c>
      <c r="V22" s="36">
        <f t="shared" si="0"/>
        <v>2.14874464841468</v>
      </c>
    </row>
    <row r="23" spans="1:22" ht="15">
      <c r="A23" s="39" t="s">
        <v>9</v>
      </c>
      <c r="B23" s="40" t="s">
        <v>33</v>
      </c>
      <c r="C23" s="40" t="s">
        <v>182</v>
      </c>
      <c r="D23" s="40" t="s">
        <v>78</v>
      </c>
      <c r="E23" s="40" t="s">
        <v>187</v>
      </c>
      <c r="F23" s="40" t="s">
        <v>79</v>
      </c>
      <c r="G23" s="40" t="s">
        <v>80</v>
      </c>
      <c r="H23" s="43" t="s">
        <v>81</v>
      </c>
      <c r="I23" s="44">
        <v>486.9693</v>
      </c>
      <c r="J23" s="41">
        <v>95.9811</v>
      </c>
      <c r="K23" s="42">
        <v>582.9504</v>
      </c>
      <c r="L23" s="41">
        <v>1071.43875</v>
      </c>
      <c r="M23" s="41">
        <v>311.05508</v>
      </c>
      <c r="N23" s="45">
        <v>1382.49383</v>
      </c>
      <c r="O23" s="44">
        <v>631.88993</v>
      </c>
      <c r="P23" s="41">
        <v>149.181087</v>
      </c>
      <c r="Q23" s="42">
        <v>781.071017</v>
      </c>
      <c r="R23" s="41">
        <v>1428.17573</v>
      </c>
      <c r="S23" s="41">
        <v>325.806187</v>
      </c>
      <c r="T23" s="45">
        <v>1753.981917</v>
      </c>
      <c r="U23" s="25">
        <f>+((K23/Q23)-1)*100</f>
        <v>-25.3652501101574</v>
      </c>
      <c r="V23" s="36">
        <f t="shared" si="0"/>
        <v>-21.17969879845689</v>
      </c>
    </row>
    <row r="24" spans="1:22" ht="15">
      <c r="A24" s="39" t="s">
        <v>9</v>
      </c>
      <c r="B24" s="40" t="s">
        <v>33</v>
      </c>
      <c r="C24" s="40" t="s">
        <v>182</v>
      </c>
      <c r="D24" s="40" t="s">
        <v>78</v>
      </c>
      <c r="E24" s="40" t="s">
        <v>82</v>
      </c>
      <c r="F24" s="40" t="s">
        <v>49</v>
      </c>
      <c r="G24" s="40" t="s">
        <v>49</v>
      </c>
      <c r="H24" s="43" t="s">
        <v>83</v>
      </c>
      <c r="I24" s="44">
        <v>629.4834</v>
      </c>
      <c r="J24" s="41">
        <v>62.2827</v>
      </c>
      <c r="K24" s="42">
        <v>691.7661</v>
      </c>
      <c r="L24" s="41">
        <v>1251.7805</v>
      </c>
      <c r="M24" s="41">
        <v>135.5705</v>
      </c>
      <c r="N24" s="45">
        <v>1387.351</v>
      </c>
      <c r="O24" s="44">
        <v>975.435</v>
      </c>
      <c r="P24" s="41">
        <v>68.68056</v>
      </c>
      <c r="Q24" s="42">
        <v>1044.11556</v>
      </c>
      <c r="R24" s="41">
        <v>1874.0691</v>
      </c>
      <c r="S24" s="41">
        <v>154.62967</v>
      </c>
      <c r="T24" s="45">
        <v>2028.69877</v>
      </c>
      <c r="U24" s="25">
        <f>+((K24/Q24)-1)*100</f>
        <v>-33.74621291919067</v>
      </c>
      <c r="V24" s="36">
        <f t="shared" si="0"/>
        <v>-31.613750621044634</v>
      </c>
    </row>
    <row r="25" spans="1:22" ht="15">
      <c r="A25" s="39" t="s">
        <v>9</v>
      </c>
      <c r="B25" s="40" t="s">
        <v>33</v>
      </c>
      <c r="C25" s="40" t="s">
        <v>182</v>
      </c>
      <c r="D25" s="40" t="s">
        <v>84</v>
      </c>
      <c r="E25" s="40" t="s">
        <v>188</v>
      </c>
      <c r="F25" s="40" t="s">
        <v>85</v>
      </c>
      <c r="G25" s="40" t="s">
        <v>86</v>
      </c>
      <c r="H25" s="43" t="s">
        <v>87</v>
      </c>
      <c r="I25" s="44">
        <v>1226.2356</v>
      </c>
      <c r="J25" s="41">
        <v>49.18792</v>
      </c>
      <c r="K25" s="42">
        <v>1275.42352</v>
      </c>
      <c r="L25" s="41">
        <v>2456.33797</v>
      </c>
      <c r="M25" s="41">
        <v>96.51433</v>
      </c>
      <c r="N25" s="45">
        <v>2552.8523</v>
      </c>
      <c r="O25" s="44">
        <v>264.43638</v>
      </c>
      <c r="P25" s="41">
        <v>9.55038</v>
      </c>
      <c r="Q25" s="42">
        <v>273.98676</v>
      </c>
      <c r="R25" s="41">
        <v>1153.798155</v>
      </c>
      <c r="S25" s="41">
        <v>41.539176</v>
      </c>
      <c r="T25" s="45">
        <v>1195.337331</v>
      </c>
      <c r="U25" s="24" t="s">
        <v>20</v>
      </c>
      <c r="V25" s="35" t="s">
        <v>20</v>
      </c>
    </row>
    <row r="26" spans="1:22" ht="15">
      <c r="A26" s="39" t="s">
        <v>9</v>
      </c>
      <c r="B26" s="40" t="s">
        <v>33</v>
      </c>
      <c r="C26" s="40" t="s">
        <v>182</v>
      </c>
      <c r="D26" s="40" t="s">
        <v>88</v>
      </c>
      <c r="E26" s="40" t="s">
        <v>89</v>
      </c>
      <c r="F26" s="40" t="s">
        <v>22</v>
      </c>
      <c r="G26" s="40" t="s">
        <v>90</v>
      </c>
      <c r="H26" s="43" t="s">
        <v>91</v>
      </c>
      <c r="I26" s="44">
        <v>109.097064</v>
      </c>
      <c r="J26" s="41">
        <v>38.82619</v>
      </c>
      <c r="K26" s="42">
        <v>147.923254</v>
      </c>
      <c r="L26" s="41">
        <v>217.315192</v>
      </c>
      <c r="M26" s="41">
        <v>68.01161</v>
      </c>
      <c r="N26" s="45">
        <v>285.326802</v>
      </c>
      <c r="O26" s="44">
        <v>195.437339</v>
      </c>
      <c r="P26" s="41">
        <v>52.813728</v>
      </c>
      <c r="Q26" s="42">
        <v>248.251067</v>
      </c>
      <c r="R26" s="41">
        <v>331.155755</v>
      </c>
      <c r="S26" s="41">
        <v>95.962556</v>
      </c>
      <c r="T26" s="45">
        <v>427.118311</v>
      </c>
      <c r="U26" s="25">
        <f>+((K26/Q26)-1)*100</f>
        <v>-40.41384966131889</v>
      </c>
      <c r="V26" s="36">
        <f>+((N26/T26)-1)*100</f>
        <v>-33.19724426424791</v>
      </c>
    </row>
    <row r="27" spans="1:22" ht="15">
      <c r="A27" s="39" t="s">
        <v>9</v>
      </c>
      <c r="B27" s="40" t="s">
        <v>33</v>
      </c>
      <c r="C27" s="40" t="s">
        <v>182</v>
      </c>
      <c r="D27" s="40" t="s">
        <v>94</v>
      </c>
      <c r="E27" s="40" t="s">
        <v>95</v>
      </c>
      <c r="F27" s="40" t="s">
        <v>92</v>
      </c>
      <c r="G27" s="40" t="s">
        <v>96</v>
      </c>
      <c r="H27" s="43" t="s">
        <v>97</v>
      </c>
      <c r="I27" s="44">
        <v>221.26688</v>
      </c>
      <c r="J27" s="41">
        <v>17.525232</v>
      </c>
      <c r="K27" s="42">
        <v>238.792112</v>
      </c>
      <c r="L27" s="41">
        <v>481.984652</v>
      </c>
      <c r="M27" s="41">
        <v>32.813528</v>
      </c>
      <c r="N27" s="45">
        <v>514.79818</v>
      </c>
      <c r="O27" s="44">
        <v>154.47445</v>
      </c>
      <c r="P27" s="41">
        <v>14.785558</v>
      </c>
      <c r="Q27" s="42">
        <v>169.260008</v>
      </c>
      <c r="R27" s="41">
        <v>345.148165</v>
      </c>
      <c r="S27" s="41">
        <v>31.601143</v>
      </c>
      <c r="T27" s="45">
        <v>376.749308</v>
      </c>
      <c r="U27" s="25">
        <f>+((K27/Q27)-1)*100</f>
        <v>41.08005477584522</v>
      </c>
      <c r="V27" s="36">
        <f>+((N27/T27)-1)*100</f>
        <v>36.64210366645187</v>
      </c>
    </row>
    <row r="28" spans="1:22" ht="15">
      <c r="A28" s="39" t="s">
        <v>9</v>
      </c>
      <c r="B28" s="40" t="s">
        <v>33</v>
      </c>
      <c r="C28" s="40" t="s">
        <v>182</v>
      </c>
      <c r="D28" s="40" t="s">
        <v>98</v>
      </c>
      <c r="E28" s="40" t="s">
        <v>99</v>
      </c>
      <c r="F28" s="40" t="s">
        <v>56</v>
      </c>
      <c r="G28" s="40" t="s">
        <v>100</v>
      </c>
      <c r="H28" s="43" t="s">
        <v>101</v>
      </c>
      <c r="I28" s="44">
        <v>57.665</v>
      </c>
      <c r="J28" s="41">
        <v>34.479</v>
      </c>
      <c r="K28" s="42">
        <v>92.144</v>
      </c>
      <c r="L28" s="41">
        <v>115.679</v>
      </c>
      <c r="M28" s="41">
        <v>72.251</v>
      </c>
      <c r="N28" s="45">
        <v>187.93</v>
      </c>
      <c r="O28" s="44">
        <v>7.952</v>
      </c>
      <c r="P28" s="41">
        <v>4.2</v>
      </c>
      <c r="Q28" s="42">
        <v>12.152</v>
      </c>
      <c r="R28" s="41">
        <v>16.576</v>
      </c>
      <c r="S28" s="41">
        <v>10.56</v>
      </c>
      <c r="T28" s="45">
        <v>27.136</v>
      </c>
      <c r="U28" s="24" t="s">
        <v>20</v>
      </c>
      <c r="V28" s="35" t="s">
        <v>20</v>
      </c>
    </row>
    <row r="29" spans="1:22" ht="15">
      <c r="A29" s="39" t="s">
        <v>9</v>
      </c>
      <c r="B29" s="40" t="s">
        <v>33</v>
      </c>
      <c r="C29" s="40" t="s">
        <v>182</v>
      </c>
      <c r="D29" s="40" t="s">
        <v>98</v>
      </c>
      <c r="E29" s="40" t="s">
        <v>102</v>
      </c>
      <c r="F29" s="40" t="s">
        <v>56</v>
      </c>
      <c r="G29" s="40" t="s">
        <v>100</v>
      </c>
      <c r="H29" s="43" t="s">
        <v>103</v>
      </c>
      <c r="I29" s="44">
        <v>0</v>
      </c>
      <c r="J29" s="41">
        <v>1.264</v>
      </c>
      <c r="K29" s="42">
        <v>1.264</v>
      </c>
      <c r="L29" s="41">
        <v>18.112</v>
      </c>
      <c r="M29" s="41">
        <v>3.7306</v>
      </c>
      <c r="N29" s="45">
        <v>21.8426</v>
      </c>
      <c r="O29" s="44">
        <v>250.488</v>
      </c>
      <c r="P29" s="41">
        <v>39.858</v>
      </c>
      <c r="Q29" s="42">
        <v>290.346</v>
      </c>
      <c r="R29" s="41">
        <v>620.242</v>
      </c>
      <c r="S29" s="41">
        <v>106.27</v>
      </c>
      <c r="T29" s="45">
        <v>726.512</v>
      </c>
      <c r="U29" s="25">
        <f>+((K29/Q29)-1)*100</f>
        <v>-99.56465733986347</v>
      </c>
      <c r="V29" s="36">
        <f>+((N29/T29)-1)*100</f>
        <v>-96.99349769859272</v>
      </c>
    </row>
    <row r="30" spans="1:22" ht="15">
      <c r="A30" s="39" t="s">
        <v>9</v>
      </c>
      <c r="B30" s="40" t="s">
        <v>33</v>
      </c>
      <c r="C30" s="40" t="s">
        <v>182</v>
      </c>
      <c r="D30" s="40" t="s">
        <v>98</v>
      </c>
      <c r="E30" s="40" t="s">
        <v>104</v>
      </c>
      <c r="F30" s="40" t="s">
        <v>56</v>
      </c>
      <c r="G30" s="40" t="s">
        <v>100</v>
      </c>
      <c r="H30" s="43" t="s">
        <v>103</v>
      </c>
      <c r="I30" s="44">
        <v>786.065</v>
      </c>
      <c r="J30" s="41">
        <v>92.284</v>
      </c>
      <c r="K30" s="42">
        <v>878.349</v>
      </c>
      <c r="L30" s="41">
        <v>1705.499</v>
      </c>
      <c r="M30" s="41">
        <v>214.1208</v>
      </c>
      <c r="N30" s="45">
        <v>1919.6198</v>
      </c>
      <c r="O30" s="44">
        <v>935.496</v>
      </c>
      <c r="P30" s="41">
        <v>88.564</v>
      </c>
      <c r="Q30" s="42">
        <v>1024.06</v>
      </c>
      <c r="R30" s="41">
        <v>1678.0224</v>
      </c>
      <c r="S30" s="41">
        <v>223.092</v>
      </c>
      <c r="T30" s="45">
        <v>1901.1144</v>
      </c>
      <c r="U30" s="25">
        <f>+((K30/Q30)-1)*100</f>
        <v>-14.228756127570641</v>
      </c>
      <c r="V30" s="36">
        <f>+((N30/T30)-1)*100</f>
        <v>0.9733974978044513</v>
      </c>
    </row>
    <row r="31" spans="1:22" ht="15">
      <c r="A31" s="39" t="s">
        <v>9</v>
      </c>
      <c r="B31" s="40" t="s">
        <v>33</v>
      </c>
      <c r="C31" s="40" t="s">
        <v>182</v>
      </c>
      <c r="D31" s="40" t="s">
        <v>105</v>
      </c>
      <c r="E31" s="40" t="s">
        <v>106</v>
      </c>
      <c r="F31" s="40" t="s">
        <v>107</v>
      </c>
      <c r="G31" s="40" t="s">
        <v>108</v>
      </c>
      <c r="H31" s="43" t="s">
        <v>109</v>
      </c>
      <c r="I31" s="44">
        <v>119.4413</v>
      </c>
      <c r="J31" s="41">
        <v>7.5821</v>
      </c>
      <c r="K31" s="42">
        <v>127.0234</v>
      </c>
      <c r="L31" s="41">
        <v>291.99372</v>
      </c>
      <c r="M31" s="41">
        <v>12.458363</v>
      </c>
      <c r="N31" s="45">
        <v>304.452083</v>
      </c>
      <c r="O31" s="44">
        <v>260.838035</v>
      </c>
      <c r="P31" s="41">
        <v>8.534105</v>
      </c>
      <c r="Q31" s="42">
        <v>269.37214</v>
      </c>
      <c r="R31" s="41">
        <v>500.395535</v>
      </c>
      <c r="S31" s="41">
        <v>19.526765</v>
      </c>
      <c r="T31" s="45">
        <v>519.9223</v>
      </c>
      <c r="U31" s="25">
        <f>+((K31/Q31)-1)*100</f>
        <v>-52.8446408748878</v>
      </c>
      <c r="V31" s="36">
        <f>+((N31/T31)-1)*100</f>
        <v>-41.442772698920585</v>
      </c>
    </row>
    <row r="32" spans="1:22" ht="15">
      <c r="A32" s="39" t="s">
        <v>9</v>
      </c>
      <c r="B32" s="40" t="s">
        <v>33</v>
      </c>
      <c r="C32" s="40" t="s">
        <v>182</v>
      </c>
      <c r="D32" s="40" t="s">
        <v>110</v>
      </c>
      <c r="E32" s="40" t="s">
        <v>111</v>
      </c>
      <c r="F32" s="40" t="s">
        <v>36</v>
      </c>
      <c r="G32" s="40" t="s">
        <v>37</v>
      </c>
      <c r="H32" s="43" t="s">
        <v>37</v>
      </c>
      <c r="I32" s="44">
        <v>41.717419</v>
      </c>
      <c r="J32" s="41">
        <v>0</v>
      </c>
      <c r="K32" s="42">
        <v>41.717419</v>
      </c>
      <c r="L32" s="41">
        <v>108.749183</v>
      </c>
      <c r="M32" s="41">
        <v>0</v>
      </c>
      <c r="N32" s="45">
        <v>108.749183</v>
      </c>
      <c r="O32" s="44">
        <v>32.283313</v>
      </c>
      <c r="P32" s="41">
        <v>0.231781</v>
      </c>
      <c r="Q32" s="42">
        <v>32.515094</v>
      </c>
      <c r="R32" s="41">
        <v>193.417025</v>
      </c>
      <c r="S32" s="41">
        <v>4.169903</v>
      </c>
      <c r="T32" s="45">
        <v>197.586928</v>
      </c>
      <c r="U32" s="25">
        <f>+((K32/Q32)-1)*100</f>
        <v>28.301701972628468</v>
      </c>
      <c r="V32" s="36">
        <f>+((N32/T32)-1)*100</f>
        <v>-44.961347341763414</v>
      </c>
    </row>
    <row r="33" spans="1:22" ht="15">
      <c r="A33" s="39" t="s">
        <v>9</v>
      </c>
      <c r="B33" s="40" t="s">
        <v>33</v>
      </c>
      <c r="C33" s="40" t="s">
        <v>156</v>
      </c>
      <c r="D33" s="40" t="s">
        <v>161</v>
      </c>
      <c r="E33" s="40" t="s">
        <v>162</v>
      </c>
      <c r="F33" s="40" t="s">
        <v>56</v>
      </c>
      <c r="G33" s="40" t="s">
        <v>75</v>
      </c>
      <c r="H33" s="43" t="s">
        <v>163</v>
      </c>
      <c r="I33" s="44">
        <v>68.761588</v>
      </c>
      <c r="J33" s="41">
        <v>2.497982</v>
      </c>
      <c r="K33" s="42">
        <v>71.259571</v>
      </c>
      <c r="L33" s="41">
        <v>144.215301</v>
      </c>
      <c r="M33" s="41">
        <v>4.81747</v>
      </c>
      <c r="N33" s="45">
        <v>149.03277</v>
      </c>
      <c r="O33" s="44">
        <v>160.385367</v>
      </c>
      <c r="P33" s="41">
        <v>8.871621</v>
      </c>
      <c r="Q33" s="42">
        <v>169.256989</v>
      </c>
      <c r="R33" s="41">
        <v>202.263078</v>
      </c>
      <c r="S33" s="41">
        <v>12.331493</v>
      </c>
      <c r="T33" s="45">
        <v>214.594572</v>
      </c>
      <c r="U33" s="25">
        <f>+((K33/Q33)-1)*100</f>
        <v>-57.89859466305407</v>
      </c>
      <c r="V33" s="36">
        <f>+((N33/T33)-1)*100</f>
        <v>-30.55147266259838</v>
      </c>
    </row>
    <row r="34" spans="1:22" ht="15">
      <c r="A34" s="39" t="s">
        <v>9</v>
      </c>
      <c r="B34" s="40" t="s">
        <v>33</v>
      </c>
      <c r="C34" s="40" t="s">
        <v>182</v>
      </c>
      <c r="D34" s="40" t="s">
        <v>112</v>
      </c>
      <c r="E34" s="40" t="s">
        <v>113</v>
      </c>
      <c r="F34" s="40" t="s">
        <v>49</v>
      </c>
      <c r="G34" s="40" t="s">
        <v>49</v>
      </c>
      <c r="H34" s="43" t="s">
        <v>114</v>
      </c>
      <c r="I34" s="44">
        <v>104.631012</v>
      </c>
      <c r="J34" s="41">
        <v>10.707979</v>
      </c>
      <c r="K34" s="42">
        <v>115.338991</v>
      </c>
      <c r="L34" s="41">
        <v>216.872442</v>
      </c>
      <c r="M34" s="41">
        <v>19.975215</v>
      </c>
      <c r="N34" s="45">
        <v>236.847657</v>
      </c>
      <c r="O34" s="44">
        <v>0</v>
      </c>
      <c r="P34" s="41">
        <v>0</v>
      </c>
      <c r="Q34" s="42">
        <v>0</v>
      </c>
      <c r="R34" s="41">
        <v>0</v>
      </c>
      <c r="S34" s="41">
        <v>0</v>
      </c>
      <c r="T34" s="45">
        <v>0</v>
      </c>
      <c r="U34" s="24" t="s">
        <v>20</v>
      </c>
      <c r="V34" s="35" t="s">
        <v>20</v>
      </c>
    </row>
    <row r="35" spans="1:22" ht="15">
      <c r="A35" s="39" t="s">
        <v>9</v>
      </c>
      <c r="B35" s="40" t="s">
        <v>33</v>
      </c>
      <c r="C35" s="40" t="s">
        <v>182</v>
      </c>
      <c r="D35" s="40" t="s">
        <v>112</v>
      </c>
      <c r="E35" s="40" t="s">
        <v>115</v>
      </c>
      <c r="F35" s="40" t="s">
        <v>49</v>
      </c>
      <c r="G35" s="40" t="s">
        <v>49</v>
      </c>
      <c r="H35" s="43" t="s">
        <v>114</v>
      </c>
      <c r="I35" s="44">
        <v>1140.76388</v>
      </c>
      <c r="J35" s="41">
        <v>66.42991</v>
      </c>
      <c r="K35" s="42">
        <v>1207.193791</v>
      </c>
      <c r="L35" s="41">
        <v>1863.588053</v>
      </c>
      <c r="M35" s="41">
        <v>119.550086</v>
      </c>
      <c r="N35" s="45">
        <v>1983.138139</v>
      </c>
      <c r="O35" s="44">
        <v>1841.538062</v>
      </c>
      <c r="P35" s="41">
        <v>214.702746</v>
      </c>
      <c r="Q35" s="42">
        <v>2056.240808</v>
      </c>
      <c r="R35" s="41">
        <v>3933.343947</v>
      </c>
      <c r="S35" s="41">
        <v>471.829948</v>
      </c>
      <c r="T35" s="45">
        <v>4405.173895</v>
      </c>
      <c r="U35" s="25">
        <f>+((K35/Q35)-1)*100</f>
        <v>-41.291224923496415</v>
      </c>
      <c r="V35" s="36">
        <f>+((N35/T35)-1)*100</f>
        <v>-54.9816151128354</v>
      </c>
    </row>
    <row r="36" spans="1:22" ht="15">
      <c r="A36" s="39" t="s">
        <v>9</v>
      </c>
      <c r="B36" s="40" t="s">
        <v>33</v>
      </c>
      <c r="C36" s="40" t="s">
        <v>182</v>
      </c>
      <c r="D36" s="40" t="s">
        <v>112</v>
      </c>
      <c r="E36" s="40" t="s">
        <v>116</v>
      </c>
      <c r="F36" s="40" t="s">
        <v>49</v>
      </c>
      <c r="G36" s="40" t="s">
        <v>49</v>
      </c>
      <c r="H36" s="43" t="s">
        <v>114</v>
      </c>
      <c r="I36" s="44">
        <v>486.93441</v>
      </c>
      <c r="J36" s="41">
        <v>21.688143</v>
      </c>
      <c r="K36" s="42">
        <v>508.622553</v>
      </c>
      <c r="L36" s="41">
        <v>1081.86306</v>
      </c>
      <c r="M36" s="41">
        <v>39.038257</v>
      </c>
      <c r="N36" s="45">
        <v>1120.901317</v>
      </c>
      <c r="O36" s="44">
        <v>0</v>
      </c>
      <c r="P36" s="41">
        <v>0</v>
      </c>
      <c r="Q36" s="42">
        <v>0</v>
      </c>
      <c r="R36" s="41">
        <v>0</v>
      </c>
      <c r="S36" s="41">
        <v>0</v>
      </c>
      <c r="T36" s="45">
        <v>0</v>
      </c>
      <c r="U36" s="24" t="s">
        <v>20</v>
      </c>
      <c r="V36" s="35" t="s">
        <v>20</v>
      </c>
    </row>
    <row r="37" spans="1:22" ht="15">
      <c r="A37" s="39" t="s">
        <v>9</v>
      </c>
      <c r="B37" s="40" t="s">
        <v>33</v>
      </c>
      <c r="C37" s="40" t="s">
        <v>182</v>
      </c>
      <c r="D37" s="40" t="s">
        <v>112</v>
      </c>
      <c r="E37" s="40" t="s">
        <v>117</v>
      </c>
      <c r="F37" s="40" t="s">
        <v>49</v>
      </c>
      <c r="G37" s="40" t="s">
        <v>49</v>
      </c>
      <c r="H37" s="43" t="s">
        <v>114</v>
      </c>
      <c r="I37" s="44">
        <v>32.920454</v>
      </c>
      <c r="J37" s="41">
        <v>6.736778</v>
      </c>
      <c r="K37" s="42">
        <v>39.657232</v>
      </c>
      <c r="L37" s="41">
        <v>142.723579</v>
      </c>
      <c r="M37" s="41">
        <v>26.915245</v>
      </c>
      <c r="N37" s="45">
        <v>169.638824</v>
      </c>
      <c r="O37" s="44">
        <v>0</v>
      </c>
      <c r="P37" s="41">
        <v>0</v>
      </c>
      <c r="Q37" s="42">
        <v>0</v>
      </c>
      <c r="R37" s="41">
        <v>0</v>
      </c>
      <c r="S37" s="41">
        <v>0</v>
      </c>
      <c r="T37" s="45">
        <v>0</v>
      </c>
      <c r="U37" s="24" t="s">
        <v>20</v>
      </c>
      <c r="V37" s="35" t="s">
        <v>20</v>
      </c>
    </row>
    <row r="38" spans="1:22" ht="15">
      <c r="A38" s="39" t="s">
        <v>9</v>
      </c>
      <c r="B38" s="40" t="s">
        <v>33</v>
      </c>
      <c r="C38" s="40" t="s">
        <v>182</v>
      </c>
      <c r="D38" s="40" t="s">
        <v>118</v>
      </c>
      <c r="E38" s="40" t="s">
        <v>189</v>
      </c>
      <c r="F38" s="40" t="s">
        <v>49</v>
      </c>
      <c r="G38" s="40" t="s">
        <v>49</v>
      </c>
      <c r="H38" s="43" t="s">
        <v>119</v>
      </c>
      <c r="I38" s="44">
        <v>0</v>
      </c>
      <c r="J38" s="41">
        <v>40.136981</v>
      </c>
      <c r="K38" s="42">
        <v>40.136981</v>
      </c>
      <c r="L38" s="41">
        <v>0</v>
      </c>
      <c r="M38" s="41">
        <v>133.839666</v>
      </c>
      <c r="N38" s="45">
        <v>133.839666</v>
      </c>
      <c r="O38" s="44">
        <v>0</v>
      </c>
      <c r="P38" s="41">
        <v>243.374484</v>
      </c>
      <c r="Q38" s="42">
        <v>243.374484</v>
      </c>
      <c r="R38" s="41">
        <v>0</v>
      </c>
      <c r="S38" s="41">
        <v>437.243068</v>
      </c>
      <c r="T38" s="45">
        <v>437.243068</v>
      </c>
      <c r="U38" s="25">
        <f>+((K38/Q38)-1)*100</f>
        <v>-83.50813925094957</v>
      </c>
      <c r="V38" s="36">
        <f>+((N38/T38)-1)*100</f>
        <v>-69.39009997066437</v>
      </c>
    </row>
    <row r="39" spans="1:22" ht="15">
      <c r="A39" s="39" t="s">
        <v>9</v>
      </c>
      <c r="B39" s="40" t="s">
        <v>33</v>
      </c>
      <c r="C39" s="40" t="s">
        <v>182</v>
      </c>
      <c r="D39" s="40" t="s">
        <v>120</v>
      </c>
      <c r="E39" s="40" t="s">
        <v>190</v>
      </c>
      <c r="F39" s="40" t="s">
        <v>92</v>
      </c>
      <c r="G39" s="40" t="s">
        <v>121</v>
      </c>
      <c r="H39" s="43" t="s">
        <v>121</v>
      </c>
      <c r="I39" s="44">
        <v>0</v>
      </c>
      <c r="J39" s="41">
        <v>0</v>
      </c>
      <c r="K39" s="42">
        <v>0</v>
      </c>
      <c r="L39" s="41">
        <v>0</v>
      </c>
      <c r="M39" s="41">
        <v>0</v>
      </c>
      <c r="N39" s="45">
        <v>0</v>
      </c>
      <c r="O39" s="44">
        <v>0</v>
      </c>
      <c r="P39" s="41">
        <v>146.15</v>
      </c>
      <c r="Q39" s="42">
        <v>146.15</v>
      </c>
      <c r="R39" s="41">
        <v>812.006169</v>
      </c>
      <c r="S39" s="41">
        <v>365.945465</v>
      </c>
      <c r="T39" s="45">
        <v>1177.951634</v>
      </c>
      <c r="U39" s="24" t="s">
        <v>20</v>
      </c>
      <c r="V39" s="35" t="s">
        <v>20</v>
      </c>
    </row>
    <row r="40" spans="1:22" ht="15">
      <c r="A40" s="39" t="s">
        <v>9</v>
      </c>
      <c r="B40" s="40" t="s">
        <v>33</v>
      </c>
      <c r="C40" s="40" t="s">
        <v>182</v>
      </c>
      <c r="D40" s="40" t="s">
        <v>120</v>
      </c>
      <c r="E40" s="40" t="s">
        <v>122</v>
      </c>
      <c r="F40" s="40" t="s">
        <v>92</v>
      </c>
      <c r="G40" s="40" t="s">
        <v>93</v>
      </c>
      <c r="H40" s="43" t="s">
        <v>123</v>
      </c>
      <c r="I40" s="44">
        <v>0</v>
      </c>
      <c r="J40" s="41">
        <v>863.0072</v>
      </c>
      <c r="K40" s="42">
        <v>863.0072</v>
      </c>
      <c r="L40" s="41">
        <v>0</v>
      </c>
      <c r="M40" s="41">
        <v>1748.4878</v>
      </c>
      <c r="N40" s="45">
        <v>1748.4878</v>
      </c>
      <c r="O40" s="44">
        <v>0</v>
      </c>
      <c r="P40" s="41">
        <v>804.8114</v>
      </c>
      <c r="Q40" s="42">
        <v>804.8114</v>
      </c>
      <c r="R40" s="41">
        <v>0</v>
      </c>
      <c r="S40" s="41">
        <v>1878.409</v>
      </c>
      <c r="T40" s="45">
        <v>1878.409</v>
      </c>
      <c r="U40" s="25">
        <f>+((K40/Q40)-1)*100</f>
        <v>7.2309860421957195</v>
      </c>
      <c r="V40" s="36">
        <f>+((N40/T40)-1)*100</f>
        <v>-6.916555446657247</v>
      </c>
    </row>
    <row r="41" spans="1:22" ht="15">
      <c r="A41" s="39" t="s">
        <v>9</v>
      </c>
      <c r="B41" s="40" t="s">
        <v>33</v>
      </c>
      <c r="C41" s="40" t="s">
        <v>182</v>
      </c>
      <c r="D41" s="40" t="s">
        <v>124</v>
      </c>
      <c r="E41" s="40" t="s">
        <v>125</v>
      </c>
      <c r="F41" s="40" t="s">
        <v>61</v>
      </c>
      <c r="G41" s="40" t="s">
        <v>126</v>
      </c>
      <c r="H41" s="43" t="s">
        <v>126</v>
      </c>
      <c r="I41" s="44">
        <v>893.843102</v>
      </c>
      <c r="J41" s="41">
        <v>20.65542</v>
      </c>
      <c r="K41" s="42">
        <v>914.498522</v>
      </c>
      <c r="L41" s="41">
        <v>1842.402558</v>
      </c>
      <c r="M41" s="41">
        <v>52.512011</v>
      </c>
      <c r="N41" s="45">
        <v>1894.914569</v>
      </c>
      <c r="O41" s="44">
        <v>850.354536</v>
      </c>
      <c r="P41" s="41">
        <v>11.470366</v>
      </c>
      <c r="Q41" s="42">
        <v>861.824902</v>
      </c>
      <c r="R41" s="41">
        <v>1704.304324</v>
      </c>
      <c r="S41" s="41">
        <v>21.061426</v>
      </c>
      <c r="T41" s="45">
        <v>1725.36575</v>
      </c>
      <c r="U41" s="25">
        <f>+((K41/Q41)-1)*100</f>
        <v>6.111870274084974</v>
      </c>
      <c r="V41" s="36">
        <f>+((N41/T41)-1)*100</f>
        <v>9.826833469946884</v>
      </c>
    </row>
    <row r="42" spans="1:22" ht="15">
      <c r="A42" s="39" t="s">
        <v>9</v>
      </c>
      <c r="B42" s="40" t="s">
        <v>33</v>
      </c>
      <c r="C42" s="40" t="s">
        <v>182</v>
      </c>
      <c r="D42" s="40" t="s">
        <v>127</v>
      </c>
      <c r="E42" s="40" t="s">
        <v>128</v>
      </c>
      <c r="F42" s="40" t="s">
        <v>92</v>
      </c>
      <c r="G42" s="40" t="s">
        <v>129</v>
      </c>
      <c r="H42" s="43" t="s">
        <v>129</v>
      </c>
      <c r="I42" s="44">
        <v>283.600488</v>
      </c>
      <c r="J42" s="41">
        <v>84.022261</v>
      </c>
      <c r="K42" s="42">
        <v>367.622749</v>
      </c>
      <c r="L42" s="41">
        <v>814.484712</v>
      </c>
      <c r="M42" s="41">
        <v>212.846014</v>
      </c>
      <c r="N42" s="45">
        <v>1027.330726</v>
      </c>
      <c r="O42" s="44">
        <v>222.541755</v>
      </c>
      <c r="P42" s="41">
        <v>70.062934</v>
      </c>
      <c r="Q42" s="42">
        <v>292.60469</v>
      </c>
      <c r="R42" s="41">
        <v>459.01167</v>
      </c>
      <c r="S42" s="41">
        <v>116.105247</v>
      </c>
      <c r="T42" s="45">
        <v>575.116918</v>
      </c>
      <c r="U42" s="25">
        <f>+((K42/Q42)-1)*100</f>
        <v>25.638023437013267</v>
      </c>
      <c r="V42" s="36">
        <f>+((N42/T42)-1)*100</f>
        <v>78.62989139192733</v>
      </c>
    </row>
    <row r="43" spans="1:22" ht="15">
      <c r="A43" s="39" t="s">
        <v>9</v>
      </c>
      <c r="B43" s="40" t="s">
        <v>33</v>
      </c>
      <c r="C43" s="40" t="s">
        <v>182</v>
      </c>
      <c r="D43" s="40" t="s">
        <v>130</v>
      </c>
      <c r="E43" s="40" t="s">
        <v>131</v>
      </c>
      <c r="F43" s="40" t="s">
        <v>56</v>
      </c>
      <c r="G43" s="40" t="s">
        <v>57</v>
      </c>
      <c r="H43" s="43" t="s">
        <v>58</v>
      </c>
      <c r="I43" s="44">
        <v>22.056366</v>
      </c>
      <c r="J43" s="41">
        <v>27.055004</v>
      </c>
      <c r="K43" s="42">
        <v>49.11137</v>
      </c>
      <c r="L43" s="41">
        <v>46.778496</v>
      </c>
      <c r="M43" s="41">
        <v>61.062238</v>
      </c>
      <c r="N43" s="45">
        <v>107.840734</v>
      </c>
      <c r="O43" s="44">
        <v>101.750175</v>
      </c>
      <c r="P43" s="41">
        <v>34.185286</v>
      </c>
      <c r="Q43" s="42">
        <v>135.935461</v>
      </c>
      <c r="R43" s="41">
        <v>202.49868</v>
      </c>
      <c r="S43" s="41">
        <v>84.582859</v>
      </c>
      <c r="T43" s="45">
        <v>287.081539</v>
      </c>
      <c r="U43" s="25">
        <f>+((K43/Q43)-1)*100</f>
        <v>-63.871553722100515</v>
      </c>
      <c r="V43" s="36">
        <f>+((N43/T43)-1)*100</f>
        <v>-62.4355037333139</v>
      </c>
    </row>
    <row r="44" spans="1:22" ht="15">
      <c r="A44" s="39" t="s">
        <v>9</v>
      </c>
      <c r="B44" s="40" t="s">
        <v>33</v>
      </c>
      <c r="C44" s="40" t="s">
        <v>182</v>
      </c>
      <c r="D44" s="40" t="s">
        <v>130</v>
      </c>
      <c r="E44" s="40" t="s">
        <v>132</v>
      </c>
      <c r="F44" s="40" t="s">
        <v>56</v>
      </c>
      <c r="G44" s="40" t="s">
        <v>57</v>
      </c>
      <c r="H44" s="43" t="s">
        <v>58</v>
      </c>
      <c r="I44" s="44">
        <v>0</v>
      </c>
      <c r="J44" s="41">
        <v>0</v>
      </c>
      <c r="K44" s="42">
        <v>0</v>
      </c>
      <c r="L44" s="41">
        <v>0</v>
      </c>
      <c r="M44" s="41">
        <v>0</v>
      </c>
      <c r="N44" s="45">
        <v>0</v>
      </c>
      <c r="O44" s="44">
        <v>27.537897</v>
      </c>
      <c r="P44" s="41">
        <v>2.860215</v>
      </c>
      <c r="Q44" s="42">
        <v>30.398112</v>
      </c>
      <c r="R44" s="41">
        <v>32.361365</v>
      </c>
      <c r="S44" s="41">
        <v>3.694791</v>
      </c>
      <c r="T44" s="45">
        <v>36.056156</v>
      </c>
      <c r="U44" s="24" t="s">
        <v>20</v>
      </c>
      <c r="V44" s="35" t="s">
        <v>20</v>
      </c>
    </row>
    <row r="45" spans="1:22" ht="15">
      <c r="A45" s="39" t="s">
        <v>9</v>
      </c>
      <c r="B45" s="40" t="s">
        <v>33</v>
      </c>
      <c r="C45" s="40" t="s">
        <v>156</v>
      </c>
      <c r="D45" s="40" t="s">
        <v>164</v>
      </c>
      <c r="E45" s="40" t="s">
        <v>165</v>
      </c>
      <c r="F45" s="40" t="s">
        <v>56</v>
      </c>
      <c r="G45" s="40" t="s">
        <v>159</v>
      </c>
      <c r="H45" s="43" t="s">
        <v>160</v>
      </c>
      <c r="I45" s="44">
        <v>95.3568</v>
      </c>
      <c r="J45" s="41">
        <v>5.1234</v>
      </c>
      <c r="K45" s="42">
        <v>100.4802</v>
      </c>
      <c r="L45" s="41">
        <v>160.4318</v>
      </c>
      <c r="M45" s="41">
        <v>9.4054</v>
      </c>
      <c r="N45" s="45">
        <v>169.8372</v>
      </c>
      <c r="O45" s="44">
        <v>80.0429</v>
      </c>
      <c r="P45" s="41">
        <v>5.70475</v>
      </c>
      <c r="Q45" s="42">
        <v>85.74765</v>
      </c>
      <c r="R45" s="41">
        <v>148.7654</v>
      </c>
      <c r="S45" s="41">
        <v>11.117804</v>
      </c>
      <c r="T45" s="45">
        <v>159.883204</v>
      </c>
      <c r="U45" s="25">
        <f>+((K45/Q45)-1)*100</f>
        <v>17.181287183963654</v>
      </c>
      <c r="V45" s="36">
        <f>+((N45/T45)-1)*100</f>
        <v>6.225792172641209</v>
      </c>
    </row>
    <row r="46" spans="1:22" ht="15">
      <c r="A46" s="39" t="s">
        <v>9</v>
      </c>
      <c r="B46" s="40" t="s">
        <v>33</v>
      </c>
      <c r="C46" s="40" t="s">
        <v>156</v>
      </c>
      <c r="D46" s="40" t="s">
        <v>166</v>
      </c>
      <c r="E46" s="40" t="s">
        <v>167</v>
      </c>
      <c r="F46" s="40" t="s">
        <v>56</v>
      </c>
      <c r="G46" s="40" t="s">
        <v>168</v>
      </c>
      <c r="H46" s="43" t="s">
        <v>169</v>
      </c>
      <c r="I46" s="44">
        <v>0</v>
      </c>
      <c r="J46" s="41">
        <v>1.35818</v>
      </c>
      <c r="K46" s="42">
        <v>1.35818</v>
      </c>
      <c r="L46" s="41">
        <v>0</v>
      </c>
      <c r="M46" s="41">
        <v>3.69318</v>
      </c>
      <c r="N46" s="45">
        <v>3.69318</v>
      </c>
      <c r="O46" s="44">
        <v>0</v>
      </c>
      <c r="P46" s="41">
        <v>0</v>
      </c>
      <c r="Q46" s="42">
        <v>0</v>
      </c>
      <c r="R46" s="41">
        <v>0</v>
      </c>
      <c r="S46" s="41">
        <v>0.5</v>
      </c>
      <c r="T46" s="45">
        <v>0.5</v>
      </c>
      <c r="U46" s="24" t="s">
        <v>20</v>
      </c>
      <c r="V46" s="35" t="s">
        <v>20</v>
      </c>
    </row>
    <row r="47" spans="1:22" ht="15">
      <c r="A47" s="39" t="s">
        <v>9</v>
      </c>
      <c r="B47" s="40" t="s">
        <v>33</v>
      </c>
      <c r="C47" s="40" t="s">
        <v>156</v>
      </c>
      <c r="D47" s="40" t="s">
        <v>170</v>
      </c>
      <c r="E47" s="40" t="s">
        <v>159</v>
      </c>
      <c r="F47" s="40" t="s">
        <v>56</v>
      </c>
      <c r="G47" s="40" t="s">
        <v>159</v>
      </c>
      <c r="H47" s="43" t="s">
        <v>171</v>
      </c>
      <c r="I47" s="44">
        <v>0</v>
      </c>
      <c r="J47" s="41">
        <v>0</v>
      </c>
      <c r="K47" s="42">
        <v>0</v>
      </c>
      <c r="L47" s="41">
        <v>0</v>
      </c>
      <c r="M47" s="41">
        <v>0</v>
      </c>
      <c r="N47" s="45">
        <v>0</v>
      </c>
      <c r="O47" s="44">
        <v>107.529387</v>
      </c>
      <c r="P47" s="41">
        <v>0</v>
      </c>
      <c r="Q47" s="42">
        <v>107.529387</v>
      </c>
      <c r="R47" s="41">
        <v>107.529387</v>
      </c>
      <c r="S47" s="41">
        <v>0</v>
      </c>
      <c r="T47" s="45">
        <v>107.529387</v>
      </c>
      <c r="U47" s="24" t="s">
        <v>20</v>
      </c>
      <c r="V47" s="35" t="s">
        <v>20</v>
      </c>
    </row>
    <row r="48" spans="1:22" ht="15">
      <c r="A48" s="39" t="s">
        <v>9</v>
      </c>
      <c r="B48" s="40" t="s">
        <v>33</v>
      </c>
      <c r="C48" s="40" t="s">
        <v>182</v>
      </c>
      <c r="D48" s="40" t="s">
        <v>133</v>
      </c>
      <c r="E48" s="40" t="s">
        <v>134</v>
      </c>
      <c r="F48" s="40" t="s">
        <v>135</v>
      </c>
      <c r="G48" s="40" t="s">
        <v>136</v>
      </c>
      <c r="H48" s="43" t="s">
        <v>137</v>
      </c>
      <c r="I48" s="44">
        <v>0</v>
      </c>
      <c r="J48" s="41">
        <v>0</v>
      </c>
      <c r="K48" s="42">
        <v>0</v>
      </c>
      <c r="L48" s="41">
        <v>0</v>
      </c>
      <c r="M48" s="41">
        <v>0</v>
      </c>
      <c r="N48" s="45">
        <v>0</v>
      </c>
      <c r="O48" s="44">
        <v>84.543967</v>
      </c>
      <c r="P48" s="41">
        <v>9.268482</v>
      </c>
      <c r="Q48" s="42">
        <v>93.812449</v>
      </c>
      <c r="R48" s="41">
        <v>84.543967</v>
      </c>
      <c r="S48" s="41">
        <v>9.268482</v>
      </c>
      <c r="T48" s="45">
        <v>93.812449</v>
      </c>
      <c r="U48" s="24" t="s">
        <v>20</v>
      </c>
      <c r="V48" s="35" t="s">
        <v>20</v>
      </c>
    </row>
    <row r="49" spans="1:22" ht="15">
      <c r="A49" s="39" t="s">
        <v>9</v>
      </c>
      <c r="B49" s="40" t="s">
        <v>33</v>
      </c>
      <c r="C49" s="40" t="s">
        <v>182</v>
      </c>
      <c r="D49" s="40" t="s">
        <v>133</v>
      </c>
      <c r="E49" s="40" t="s">
        <v>138</v>
      </c>
      <c r="F49" s="40" t="s">
        <v>135</v>
      </c>
      <c r="G49" s="40" t="s">
        <v>136</v>
      </c>
      <c r="H49" s="43" t="s">
        <v>137</v>
      </c>
      <c r="I49" s="44">
        <v>0</v>
      </c>
      <c r="J49" s="41">
        <v>0</v>
      </c>
      <c r="K49" s="42">
        <v>0</v>
      </c>
      <c r="L49" s="41">
        <v>0</v>
      </c>
      <c r="M49" s="41">
        <v>0</v>
      </c>
      <c r="N49" s="45">
        <v>0</v>
      </c>
      <c r="O49" s="44">
        <v>85.17287</v>
      </c>
      <c r="P49" s="41">
        <v>9.337402</v>
      </c>
      <c r="Q49" s="42">
        <v>94.510271</v>
      </c>
      <c r="R49" s="41">
        <v>85.17287</v>
      </c>
      <c r="S49" s="41">
        <v>9.337402</v>
      </c>
      <c r="T49" s="45">
        <v>94.510271</v>
      </c>
      <c r="U49" s="24" t="s">
        <v>20</v>
      </c>
      <c r="V49" s="35" t="s">
        <v>20</v>
      </c>
    </row>
    <row r="50" spans="1:22" ht="15">
      <c r="A50" s="39" t="s">
        <v>9</v>
      </c>
      <c r="B50" s="40" t="s">
        <v>33</v>
      </c>
      <c r="C50" s="40" t="s">
        <v>182</v>
      </c>
      <c r="D50" s="40" t="s">
        <v>133</v>
      </c>
      <c r="E50" s="40" t="s">
        <v>139</v>
      </c>
      <c r="F50" s="40" t="s">
        <v>49</v>
      </c>
      <c r="G50" s="40" t="s">
        <v>49</v>
      </c>
      <c r="H50" s="43" t="s">
        <v>114</v>
      </c>
      <c r="I50" s="44">
        <v>0</v>
      </c>
      <c r="J50" s="41">
        <v>93.374312</v>
      </c>
      <c r="K50" s="42">
        <v>93.374312</v>
      </c>
      <c r="L50" s="41">
        <v>0</v>
      </c>
      <c r="M50" s="41">
        <v>205.553239</v>
      </c>
      <c r="N50" s="45">
        <v>205.553239</v>
      </c>
      <c r="O50" s="44">
        <v>468.95705</v>
      </c>
      <c r="P50" s="41">
        <v>102.721904</v>
      </c>
      <c r="Q50" s="42">
        <v>571.678954</v>
      </c>
      <c r="R50" s="41">
        <v>868.46973</v>
      </c>
      <c r="S50" s="41">
        <v>198.773234</v>
      </c>
      <c r="T50" s="45">
        <v>1067.242964</v>
      </c>
      <c r="U50" s="25">
        <f>+((K50/Q50)-1)*100</f>
        <v>-83.66665217484987</v>
      </c>
      <c r="V50" s="36">
        <f>+((N50/T50)-1)*100</f>
        <v>-80.73978972608154</v>
      </c>
    </row>
    <row r="51" spans="1:22" ht="15">
      <c r="A51" s="39" t="s">
        <v>9</v>
      </c>
      <c r="B51" s="40" t="s">
        <v>33</v>
      </c>
      <c r="C51" s="40" t="s">
        <v>182</v>
      </c>
      <c r="D51" s="40" t="s">
        <v>133</v>
      </c>
      <c r="E51" s="40" t="s">
        <v>137</v>
      </c>
      <c r="F51" s="40" t="s">
        <v>135</v>
      </c>
      <c r="G51" s="40" t="s">
        <v>136</v>
      </c>
      <c r="H51" s="43" t="s">
        <v>137</v>
      </c>
      <c r="I51" s="44">
        <v>226.091764</v>
      </c>
      <c r="J51" s="41">
        <v>28.076491</v>
      </c>
      <c r="K51" s="42">
        <v>254.168256</v>
      </c>
      <c r="L51" s="41">
        <v>454.295896</v>
      </c>
      <c r="M51" s="41">
        <v>53.910785</v>
      </c>
      <c r="N51" s="45">
        <v>508.206681</v>
      </c>
      <c r="O51" s="44">
        <v>138.243331</v>
      </c>
      <c r="P51" s="41">
        <v>15.155445</v>
      </c>
      <c r="Q51" s="42">
        <v>153.398777</v>
      </c>
      <c r="R51" s="41">
        <v>436.355178</v>
      </c>
      <c r="S51" s="41">
        <v>42.678372</v>
      </c>
      <c r="T51" s="45">
        <v>479.033549</v>
      </c>
      <c r="U51" s="25">
        <f>+((K51/Q51)-1)*100</f>
        <v>65.6911880073203</v>
      </c>
      <c r="V51" s="36">
        <f>+((N51/T51)-1)*100</f>
        <v>6.08999767571603</v>
      </c>
    </row>
    <row r="52" spans="1:22" ht="15">
      <c r="A52" s="39" t="s">
        <v>9</v>
      </c>
      <c r="B52" s="40" t="s">
        <v>33</v>
      </c>
      <c r="C52" s="40" t="s">
        <v>182</v>
      </c>
      <c r="D52" s="40" t="s">
        <v>140</v>
      </c>
      <c r="E52" s="40" t="s">
        <v>141</v>
      </c>
      <c r="F52" s="40" t="s">
        <v>22</v>
      </c>
      <c r="G52" s="40" t="s">
        <v>21</v>
      </c>
      <c r="H52" s="43" t="s">
        <v>67</v>
      </c>
      <c r="I52" s="44">
        <v>62.785549</v>
      </c>
      <c r="J52" s="41">
        <v>20.036551</v>
      </c>
      <c r="K52" s="42">
        <v>82.8221</v>
      </c>
      <c r="L52" s="41">
        <v>112.552983</v>
      </c>
      <c r="M52" s="41">
        <v>43.686096</v>
      </c>
      <c r="N52" s="45">
        <v>156.23908</v>
      </c>
      <c r="O52" s="44">
        <v>80.398315</v>
      </c>
      <c r="P52" s="41">
        <v>25.825709</v>
      </c>
      <c r="Q52" s="42">
        <v>106.224024</v>
      </c>
      <c r="R52" s="41">
        <v>162.27414</v>
      </c>
      <c r="S52" s="41">
        <v>50.109616</v>
      </c>
      <c r="T52" s="45">
        <v>212.383756</v>
      </c>
      <c r="U52" s="25">
        <f>+((K52/Q52)-1)*100</f>
        <v>-22.030726307261716</v>
      </c>
      <c r="V52" s="36">
        <f>+((N52/T52)-1)*100</f>
        <v>-26.43548501892019</v>
      </c>
    </row>
    <row r="53" spans="1:22" ht="15">
      <c r="A53" s="39" t="s">
        <v>9</v>
      </c>
      <c r="B53" s="40" t="s">
        <v>33</v>
      </c>
      <c r="C53" s="40" t="s">
        <v>182</v>
      </c>
      <c r="D53" s="40" t="s">
        <v>142</v>
      </c>
      <c r="E53" s="40" t="s">
        <v>143</v>
      </c>
      <c r="F53" s="40" t="s">
        <v>92</v>
      </c>
      <c r="G53" s="40" t="s">
        <v>96</v>
      </c>
      <c r="H53" s="43" t="s">
        <v>97</v>
      </c>
      <c r="I53" s="44">
        <v>1755.288165</v>
      </c>
      <c r="J53" s="41">
        <v>116.486146</v>
      </c>
      <c r="K53" s="42">
        <v>1871.774311</v>
      </c>
      <c r="L53" s="41">
        <v>3459.879643</v>
      </c>
      <c r="M53" s="41">
        <v>252.405054</v>
      </c>
      <c r="N53" s="45">
        <v>3712.284697</v>
      </c>
      <c r="O53" s="44">
        <v>1440.225024</v>
      </c>
      <c r="P53" s="41">
        <v>161.275558</v>
      </c>
      <c r="Q53" s="42">
        <v>1601.500582</v>
      </c>
      <c r="R53" s="41">
        <v>2960.530976</v>
      </c>
      <c r="S53" s="41">
        <v>299.77127</v>
      </c>
      <c r="T53" s="45">
        <v>3260.302245</v>
      </c>
      <c r="U53" s="25">
        <f>+((K53/Q53)-1)*100</f>
        <v>16.876280410867817</v>
      </c>
      <c r="V53" s="36">
        <f>+((N53/T53)-1)*100</f>
        <v>13.863207090482499</v>
      </c>
    </row>
    <row r="54" spans="1:22" ht="15">
      <c r="A54" s="39" t="s">
        <v>9</v>
      </c>
      <c r="B54" s="40" t="s">
        <v>33</v>
      </c>
      <c r="C54" s="40" t="s">
        <v>182</v>
      </c>
      <c r="D54" s="40" t="s">
        <v>144</v>
      </c>
      <c r="E54" s="40" t="s">
        <v>145</v>
      </c>
      <c r="F54" s="40" t="s">
        <v>49</v>
      </c>
      <c r="G54" s="40" t="s">
        <v>49</v>
      </c>
      <c r="H54" s="43" t="s">
        <v>146</v>
      </c>
      <c r="I54" s="44">
        <v>1141.7238</v>
      </c>
      <c r="J54" s="41">
        <v>231.5142</v>
      </c>
      <c r="K54" s="42">
        <v>1373.238</v>
      </c>
      <c r="L54" s="41">
        <v>2434.691</v>
      </c>
      <c r="M54" s="41">
        <v>509.1608</v>
      </c>
      <c r="N54" s="45">
        <v>2943.8518</v>
      </c>
      <c r="O54" s="44">
        <v>1523.8496</v>
      </c>
      <c r="P54" s="41">
        <v>300.9728</v>
      </c>
      <c r="Q54" s="42">
        <v>1824.8224</v>
      </c>
      <c r="R54" s="41">
        <v>2929.4426</v>
      </c>
      <c r="S54" s="41">
        <v>684.1528</v>
      </c>
      <c r="T54" s="45">
        <v>3613.5954</v>
      </c>
      <c r="U54" s="25">
        <f>+((K54/Q54)-1)*100</f>
        <v>-24.746758917470547</v>
      </c>
      <c r="V54" s="36">
        <f>+((N54/T54)-1)*100</f>
        <v>-18.533995255805348</v>
      </c>
    </row>
    <row r="55" spans="1:22" ht="15">
      <c r="A55" s="39" t="s">
        <v>9</v>
      </c>
      <c r="B55" s="40" t="s">
        <v>33</v>
      </c>
      <c r="C55" s="40" t="s">
        <v>156</v>
      </c>
      <c r="D55" s="40" t="s">
        <v>172</v>
      </c>
      <c r="E55" s="40" t="s">
        <v>173</v>
      </c>
      <c r="F55" s="40" t="s">
        <v>92</v>
      </c>
      <c r="G55" s="40" t="s">
        <v>174</v>
      </c>
      <c r="H55" s="43" t="s">
        <v>175</v>
      </c>
      <c r="I55" s="44">
        <v>0</v>
      </c>
      <c r="J55" s="41">
        <v>0</v>
      </c>
      <c r="K55" s="42">
        <v>0</v>
      </c>
      <c r="L55" s="41">
        <v>0</v>
      </c>
      <c r="M55" s="41">
        <v>0</v>
      </c>
      <c r="N55" s="45">
        <v>0</v>
      </c>
      <c r="O55" s="44">
        <v>20.88912</v>
      </c>
      <c r="P55" s="41">
        <v>1.025109</v>
      </c>
      <c r="Q55" s="42">
        <v>21.914229</v>
      </c>
      <c r="R55" s="41">
        <v>44.031439</v>
      </c>
      <c r="S55" s="41">
        <v>1.88078</v>
      </c>
      <c r="T55" s="45">
        <v>45.912219</v>
      </c>
      <c r="U55" s="24" t="s">
        <v>20</v>
      </c>
      <c r="V55" s="35" t="s">
        <v>20</v>
      </c>
    </row>
    <row r="56" spans="1:22" ht="15">
      <c r="A56" s="39" t="s">
        <v>9</v>
      </c>
      <c r="B56" s="40" t="s">
        <v>33</v>
      </c>
      <c r="C56" s="40" t="s">
        <v>182</v>
      </c>
      <c r="D56" s="40" t="s">
        <v>147</v>
      </c>
      <c r="E56" s="40" t="s">
        <v>148</v>
      </c>
      <c r="F56" s="40" t="s">
        <v>22</v>
      </c>
      <c r="G56" s="40" t="s">
        <v>21</v>
      </c>
      <c r="H56" s="43" t="s">
        <v>149</v>
      </c>
      <c r="I56" s="44">
        <v>252.002484</v>
      </c>
      <c r="J56" s="41">
        <v>27.74897</v>
      </c>
      <c r="K56" s="42">
        <v>279.751453</v>
      </c>
      <c r="L56" s="41">
        <v>670.817891</v>
      </c>
      <c r="M56" s="41">
        <v>75.211463</v>
      </c>
      <c r="N56" s="45">
        <v>746.029353</v>
      </c>
      <c r="O56" s="44">
        <v>629.717925</v>
      </c>
      <c r="P56" s="41">
        <v>57.703377</v>
      </c>
      <c r="Q56" s="42">
        <v>687.421302</v>
      </c>
      <c r="R56" s="41">
        <v>1452.839301</v>
      </c>
      <c r="S56" s="41">
        <v>105.500051</v>
      </c>
      <c r="T56" s="45">
        <v>1558.339352</v>
      </c>
      <c r="U56" s="25">
        <f>+((K56/Q56)-1)*100</f>
        <v>-59.3042211252278</v>
      </c>
      <c r="V56" s="36">
        <f>+((N56/T56)-1)*100</f>
        <v>-52.12664352969506</v>
      </c>
    </row>
    <row r="57" spans="1:22" ht="15">
      <c r="A57" s="39" t="s">
        <v>9</v>
      </c>
      <c r="B57" s="40" t="s">
        <v>33</v>
      </c>
      <c r="C57" s="40" t="s">
        <v>182</v>
      </c>
      <c r="D57" s="40" t="s">
        <v>147</v>
      </c>
      <c r="E57" s="40" t="s">
        <v>150</v>
      </c>
      <c r="F57" s="40" t="s">
        <v>22</v>
      </c>
      <c r="G57" s="40" t="s">
        <v>21</v>
      </c>
      <c r="H57" s="43" t="s">
        <v>21</v>
      </c>
      <c r="I57" s="44">
        <v>82.493861</v>
      </c>
      <c r="J57" s="41">
        <v>8.641007</v>
      </c>
      <c r="K57" s="42">
        <v>91.134868</v>
      </c>
      <c r="L57" s="41">
        <v>165.305426</v>
      </c>
      <c r="M57" s="41">
        <v>16.618336</v>
      </c>
      <c r="N57" s="45">
        <v>181.923761</v>
      </c>
      <c r="O57" s="44">
        <v>246.266265</v>
      </c>
      <c r="P57" s="41">
        <v>14.236416</v>
      </c>
      <c r="Q57" s="42">
        <v>260.502681</v>
      </c>
      <c r="R57" s="41">
        <v>584.506265</v>
      </c>
      <c r="S57" s="41">
        <v>33.453933</v>
      </c>
      <c r="T57" s="45">
        <v>617.960198</v>
      </c>
      <c r="U57" s="25">
        <f>+((K57/Q57)-1)*100</f>
        <v>-65.01576580703214</v>
      </c>
      <c r="V57" s="36">
        <f>+((N57/T57)-1)*100</f>
        <v>-70.56060218946334</v>
      </c>
    </row>
    <row r="58" spans="1:22" ht="15">
      <c r="A58" s="39" t="s">
        <v>9</v>
      </c>
      <c r="B58" s="40" t="s">
        <v>33</v>
      </c>
      <c r="C58" s="40" t="s">
        <v>182</v>
      </c>
      <c r="D58" s="40" t="s">
        <v>147</v>
      </c>
      <c r="E58" s="40" t="s">
        <v>151</v>
      </c>
      <c r="F58" s="40" t="s">
        <v>49</v>
      </c>
      <c r="G58" s="40" t="s">
        <v>49</v>
      </c>
      <c r="H58" s="43" t="s">
        <v>152</v>
      </c>
      <c r="I58" s="44">
        <v>2422.299653</v>
      </c>
      <c r="J58" s="41">
        <v>264.872807</v>
      </c>
      <c r="K58" s="42">
        <v>2687.17246</v>
      </c>
      <c r="L58" s="41">
        <v>5112.631601</v>
      </c>
      <c r="M58" s="41">
        <v>650.727593</v>
      </c>
      <c r="N58" s="45">
        <v>5763.359194</v>
      </c>
      <c r="O58" s="44">
        <v>3301.786</v>
      </c>
      <c r="P58" s="41">
        <v>593.7924</v>
      </c>
      <c r="Q58" s="42">
        <v>3895.5784</v>
      </c>
      <c r="R58" s="41">
        <v>6691.159</v>
      </c>
      <c r="S58" s="41">
        <v>1357.7176</v>
      </c>
      <c r="T58" s="45">
        <v>8048.8766</v>
      </c>
      <c r="U58" s="25">
        <f>+((K58/Q58)-1)*100</f>
        <v>-31.019936346294564</v>
      </c>
      <c r="V58" s="36">
        <f>+((N58/T58)-1)*100</f>
        <v>-28.395483240481035</v>
      </c>
    </row>
    <row r="59" spans="1:22" ht="15">
      <c r="A59" s="39" t="s">
        <v>9</v>
      </c>
      <c r="B59" s="40" t="s">
        <v>33</v>
      </c>
      <c r="C59" s="40" t="s">
        <v>182</v>
      </c>
      <c r="D59" s="40" t="s">
        <v>147</v>
      </c>
      <c r="E59" s="40" t="s">
        <v>153</v>
      </c>
      <c r="F59" s="40" t="s">
        <v>22</v>
      </c>
      <c r="G59" s="40" t="s">
        <v>21</v>
      </c>
      <c r="H59" s="43" t="s">
        <v>149</v>
      </c>
      <c r="I59" s="44">
        <v>74.82435</v>
      </c>
      <c r="J59" s="41">
        <v>6.234796</v>
      </c>
      <c r="K59" s="42">
        <v>81.059146</v>
      </c>
      <c r="L59" s="41">
        <v>156.774</v>
      </c>
      <c r="M59" s="41">
        <v>12.792601</v>
      </c>
      <c r="N59" s="45">
        <v>169.566601</v>
      </c>
      <c r="O59" s="44">
        <v>0</v>
      </c>
      <c r="P59" s="41">
        <v>0</v>
      </c>
      <c r="Q59" s="42">
        <v>0</v>
      </c>
      <c r="R59" s="41">
        <v>0</v>
      </c>
      <c r="S59" s="41">
        <v>0</v>
      </c>
      <c r="T59" s="45">
        <v>0</v>
      </c>
      <c r="U59" s="24" t="s">
        <v>20</v>
      </c>
      <c r="V59" s="35" t="s">
        <v>20</v>
      </c>
    </row>
    <row r="60" spans="1:22" ht="15">
      <c r="A60" s="39" t="s">
        <v>9</v>
      </c>
      <c r="B60" s="40" t="s">
        <v>33</v>
      </c>
      <c r="C60" s="40" t="s">
        <v>182</v>
      </c>
      <c r="D60" s="40" t="s">
        <v>147</v>
      </c>
      <c r="E60" s="40" t="s">
        <v>154</v>
      </c>
      <c r="F60" s="40" t="s">
        <v>22</v>
      </c>
      <c r="G60" s="40" t="s">
        <v>21</v>
      </c>
      <c r="H60" s="43" t="s">
        <v>21</v>
      </c>
      <c r="I60" s="44">
        <v>4.928</v>
      </c>
      <c r="J60" s="41">
        <v>0.32627</v>
      </c>
      <c r="K60" s="42">
        <v>5.25427</v>
      </c>
      <c r="L60" s="41">
        <v>4.928</v>
      </c>
      <c r="M60" s="41">
        <v>0.32627</v>
      </c>
      <c r="N60" s="45">
        <v>5.25427</v>
      </c>
      <c r="O60" s="44">
        <v>0</v>
      </c>
      <c r="P60" s="41">
        <v>0</v>
      </c>
      <c r="Q60" s="42">
        <v>0</v>
      </c>
      <c r="R60" s="41">
        <v>0</v>
      </c>
      <c r="S60" s="41">
        <v>0</v>
      </c>
      <c r="T60" s="45">
        <v>0</v>
      </c>
      <c r="U60" s="24" t="s">
        <v>20</v>
      </c>
      <c r="V60" s="35" t="s">
        <v>20</v>
      </c>
    </row>
    <row r="61" spans="1:22" ht="15">
      <c r="A61" s="39" t="s">
        <v>9</v>
      </c>
      <c r="B61" s="40" t="s">
        <v>33</v>
      </c>
      <c r="C61" s="40" t="s">
        <v>182</v>
      </c>
      <c r="D61" s="40" t="s">
        <v>147</v>
      </c>
      <c r="E61" s="40" t="s">
        <v>125</v>
      </c>
      <c r="F61" s="40" t="s">
        <v>22</v>
      </c>
      <c r="G61" s="40" t="s">
        <v>21</v>
      </c>
      <c r="H61" s="43" t="s">
        <v>21</v>
      </c>
      <c r="I61" s="44">
        <v>757.567171</v>
      </c>
      <c r="J61" s="41">
        <v>85.877304</v>
      </c>
      <c r="K61" s="42">
        <v>843.444475</v>
      </c>
      <c r="L61" s="41">
        <v>1650.230655</v>
      </c>
      <c r="M61" s="41">
        <v>175.884193</v>
      </c>
      <c r="N61" s="45">
        <v>1826.114848</v>
      </c>
      <c r="O61" s="44">
        <v>569.135099</v>
      </c>
      <c r="P61" s="41">
        <v>76.481079</v>
      </c>
      <c r="Q61" s="42">
        <v>645.616178</v>
      </c>
      <c r="R61" s="41">
        <v>1249.699599</v>
      </c>
      <c r="S61" s="41">
        <v>173.286979</v>
      </c>
      <c r="T61" s="45">
        <v>1422.986578</v>
      </c>
      <c r="U61" s="25">
        <f>+((K61/Q61)-1)*100</f>
        <v>30.641781253505094</v>
      </c>
      <c r="V61" s="36">
        <f>+((N61/T61)-1)*100</f>
        <v>28.32973102013334</v>
      </c>
    </row>
    <row r="62" spans="1:22" ht="15">
      <c r="A62" s="39" t="s">
        <v>9</v>
      </c>
      <c r="B62" s="40" t="s">
        <v>33</v>
      </c>
      <c r="C62" s="40" t="s">
        <v>182</v>
      </c>
      <c r="D62" s="40" t="s">
        <v>147</v>
      </c>
      <c r="E62" s="40" t="s">
        <v>155</v>
      </c>
      <c r="F62" s="40" t="s">
        <v>22</v>
      </c>
      <c r="G62" s="40" t="s">
        <v>21</v>
      </c>
      <c r="H62" s="43" t="s">
        <v>67</v>
      </c>
      <c r="I62" s="44">
        <v>141.027226</v>
      </c>
      <c r="J62" s="41">
        <v>27.432705</v>
      </c>
      <c r="K62" s="42">
        <v>168.459931</v>
      </c>
      <c r="L62" s="41">
        <v>254.100507</v>
      </c>
      <c r="M62" s="41">
        <v>63.422138</v>
      </c>
      <c r="N62" s="45">
        <v>317.522645</v>
      </c>
      <c r="O62" s="44">
        <v>251.7405</v>
      </c>
      <c r="P62" s="41">
        <v>57.787755</v>
      </c>
      <c r="Q62" s="42">
        <v>309.528255</v>
      </c>
      <c r="R62" s="41">
        <v>390.18636</v>
      </c>
      <c r="S62" s="41">
        <v>97.467479</v>
      </c>
      <c r="T62" s="45">
        <v>487.653839</v>
      </c>
      <c r="U62" s="25">
        <f>+((K62/Q62)-1)*100</f>
        <v>-45.57526549555225</v>
      </c>
      <c r="V62" s="36">
        <f>+((N62/T62)-1)*100</f>
        <v>-34.887697049381785</v>
      </c>
    </row>
    <row r="63" spans="1:22" ht="15.75">
      <c r="A63" s="15"/>
      <c r="B63" s="8"/>
      <c r="C63" s="8"/>
      <c r="D63" s="8"/>
      <c r="E63" s="8"/>
      <c r="F63" s="8"/>
      <c r="G63" s="8"/>
      <c r="H63" s="13"/>
      <c r="I63" s="17"/>
      <c r="J63" s="10"/>
      <c r="K63" s="11"/>
      <c r="L63" s="10"/>
      <c r="M63" s="10"/>
      <c r="N63" s="18"/>
      <c r="O63" s="17"/>
      <c r="P63" s="10"/>
      <c r="Q63" s="11"/>
      <c r="R63" s="10"/>
      <c r="S63" s="10"/>
      <c r="T63" s="18"/>
      <c r="U63" s="26"/>
      <c r="V63" s="37"/>
    </row>
    <row r="64" spans="1:22" s="5" customFormat="1" ht="20.25" customHeight="1">
      <c r="A64" s="53" t="s">
        <v>9</v>
      </c>
      <c r="B64" s="54"/>
      <c r="C64" s="54"/>
      <c r="D64" s="54"/>
      <c r="E64" s="54"/>
      <c r="F64" s="54"/>
      <c r="G64" s="54"/>
      <c r="H64" s="55"/>
      <c r="I64" s="19">
        <f aca="true" t="shared" si="1" ref="I64:T64">SUM(I6:I62)</f>
        <v>18285.342039999996</v>
      </c>
      <c r="J64" s="12">
        <f t="shared" si="1"/>
        <v>3234.8368520000017</v>
      </c>
      <c r="K64" s="12">
        <f t="shared" si="1"/>
        <v>21520.178894</v>
      </c>
      <c r="L64" s="12">
        <f t="shared" si="1"/>
        <v>37547.672217</v>
      </c>
      <c r="M64" s="12">
        <f t="shared" si="1"/>
        <v>7220.373549999999</v>
      </c>
      <c r="N64" s="20">
        <f t="shared" si="1"/>
        <v>44768.04576499999</v>
      </c>
      <c r="O64" s="19">
        <f t="shared" si="1"/>
        <v>19458.515989</v>
      </c>
      <c r="P64" s="12">
        <f t="shared" si="1"/>
        <v>4776.688121</v>
      </c>
      <c r="Q64" s="12">
        <f t="shared" si="1"/>
        <v>24235.204112</v>
      </c>
      <c r="R64" s="12">
        <f t="shared" si="1"/>
        <v>41370.722793</v>
      </c>
      <c r="S64" s="12">
        <f t="shared" si="1"/>
        <v>10067.084582000005</v>
      </c>
      <c r="T64" s="20">
        <f t="shared" si="1"/>
        <v>51437.80737399999</v>
      </c>
      <c r="U64" s="27">
        <f>+((K64/Q64)-1)*100</f>
        <v>-11.202815563066215</v>
      </c>
      <c r="V64" s="38">
        <f>+((N64/T64)-1)*100</f>
        <v>-12.96665225347714</v>
      </c>
    </row>
    <row r="65" spans="1:22" ht="15.75">
      <c r="A65" s="15"/>
      <c r="B65" s="8"/>
      <c r="C65" s="8"/>
      <c r="D65" s="8"/>
      <c r="E65" s="8"/>
      <c r="F65" s="8"/>
      <c r="G65" s="8"/>
      <c r="H65" s="13"/>
      <c r="I65" s="17"/>
      <c r="J65" s="10"/>
      <c r="K65" s="11"/>
      <c r="L65" s="10"/>
      <c r="M65" s="10"/>
      <c r="N65" s="18"/>
      <c r="O65" s="17"/>
      <c r="P65" s="10"/>
      <c r="Q65" s="11"/>
      <c r="R65" s="10"/>
      <c r="S65" s="10"/>
      <c r="T65" s="18"/>
      <c r="U65" s="26"/>
      <c r="V65" s="37"/>
    </row>
    <row r="66" spans="1:22" ht="15">
      <c r="A66" s="39" t="s">
        <v>23</v>
      </c>
      <c r="B66" s="40"/>
      <c r="C66" s="40" t="s">
        <v>182</v>
      </c>
      <c r="D66" s="40" t="s">
        <v>24</v>
      </c>
      <c r="E66" s="40" t="s">
        <v>25</v>
      </c>
      <c r="F66" s="40" t="s">
        <v>22</v>
      </c>
      <c r="G66" s="40" t="s">
        <v>21</v>
      </c>
      <c r="H66" s="43" t="s">
        <v>26</v>
      </c>
      <c r="I66" s="44">
        <v>0</v>
      </c>
      <c r="J66" s="41">
        <v>0</v>
      </c>
      <c r="K66" s="42">
        <v>0</v>
      </c>
      <c r="L66" s="41">
        <v>0</v>
      </c>
      <c r="M66" s="41">
        <v>0</v>
      </c>
      <c r="N66" s="45">
        <v>0</v>
      </c>
      <c r="O66" s="44">
        <v>8828.937018</v>
      </c>
      <c r="P66" s="41">
        <v>0</v>
      </c>
      <c r="Q66" s="42">
        <v>8828.937018</v>
      </c>
      <c r="R66" s="41">
        <v>18807.059106</v>
      </c>
      <c r="S66" s="41">
        <v>0</v>
      </c>
      <c r="T66" s="45">
        <v>18807.059106</v>
      </c>
      <c r="U66" s="24" t="s">
        <v>20</v>
      </c>
      <c r="V66" s="35" t="s">
        <v>20</v>
      </c>
    </row>
    <row r="67" spans="1:22" ht="15.75">
      <c r="A67" s="15"/>
      <c r="B67" s="8"/>
      <c r="C67" s="8"/>
      <c r="D67" s="8"/>
      <c r="E67" s="8"/>
      <c r="F67" s="8"/>
      <c r="G67" s="8"/>
      <c r="H67" s="13"/>
      <c r="I67" s="17"/>
      <c r="J67" s="10"/>
      <c r="K67" s="11"/>
      <c r="L67" s="10"/>
      <c r="M67" s="10"/>
      <c r="N67" s="18"/>
      <c r="O67" s="17"/>
      <c r="P67" s="10"/>
      <c r="Q67" s="11"/>
      <c r="R67" s="10"/>
      <c r="S67" s="10"/>
      <c r="T67" s="18"/>
      <c r="U67" s="26"/>
      <c r="V67" s="37"/>
    </row>
    <row r="68" spans="1:22" ht="21" thickBot="1">
      <c r="A68" s="56" t="s">
        <v>17</v>
      </c>
      <c r="B68" s="57"/>
      <c r="C68" s="57"/>
      <c r="D68" s="57"/>
      <c r="E68" s="57"/>
      <c r="F68" s="57"/>
      <c r="G68" s="57"/>
      <c r="H68" s="58"/>
      <c r="I68" s="21">
        <f aca="true" t="shared" si="2" ref="I68:T68">SUM(I66)</f>
        <v>0</v>
      </c>
      <c r="J68" s="22">
        <f t="shared" si="2"/>
        <v>0</v>
      </c>
      <c r="K68" s="22">
        <f t="shared" si="2"/>
        <v>0</v>
      </c>
      <c r="L68" s="22">
        <f t="shared" si="2"/>
        <v>0</v>
      </c>
      <c r="M68" s="22">
        <f t="shared" si="2"/>
        <v>0</v>
      </c>
      <c r="N68" s="23">
        <f t="shared" si="2"/>
        <v>0</v>
      </c>
      <c r="O68" s="21">
        <f t="shared" si="2"/>
        <v>8828.937018</v>
      </c>
      <c r="P68" s="22">
        <f t="shared" si="2"/>
        <v>0</v>
      </c>
      <c r="Q68" s="22">
        <f t="shared" si="2"/>
        <v>8828.937018</v>
      </c>
      <c r="R68" s="22">
        <f t="shared" si="2"/>
        <v>18807.059106</v>
      </c>
      <c r="S68" s="22">
        <f t="shared" si="2"/>
        <v>0</v>
      </c>
      <c r="T68" s="23">
        <f t="shared" si="2"/>
        <v>18807.059106</v>
      </c>
      <c r="U68" s="48" t="s">
        <v>20</v>
      </c>
      <c r="V68" s="49" t="s">
        <v>20</v>
      </c>
    </row>
    <row r="69" spans="9:20" ht="15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5">
      <c r="A70" s="47" t="s">
        <v>27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5">
      <c r="A71" s="47" t="s">
        <v>28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5">
      <c r="A72" s="47" t="s">
        <v>29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5">
      <c r="A73" s="47" t="s">
        <v>30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5">
      <c r="A74" s="47" t="s">
        <v>31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5">
      <c r="A75" s="47" t="s">
        <v>32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ht="12.75">
      <c r="A76" s="6" t="s">
        <v>18</v>
      </c>
    </row>
    <row r="77" ht="12.75">
      <c r="A77" s="7" t="s">
        <v>19</v>
      </c>
    </row>
    <row r="78" spans="9:22" ht="15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2"/>
    </row>
    <row r="79" spans="9:22" ht="15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2"/>
    </row>
    <row r="80" spans="9:22" ht="15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2"/>
    </row>
    <row r="81" spans="9:22" ht="15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2"/>
    </row>
    <row r="82" spans="9:22" ht="15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2"/>
    </row>
    <row r="83" spans="9:22" ht="15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2"/>
    </row>
    <row r="84" spans="9:22" ht="15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2"/>
    </row>
    <row r="85" spans="9:22" ht="15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2"/>
    </row>
    <row r="86" spans="9:22" ht="15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2"/>
    </row>
    <row r="87" spans="9:22" ht="15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2"/>
    </row>
    <row r="88" spans="9:22" ht="15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2"/>
    </row>
    <row r="89" spans="9:22" ht="15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2"/>
    </row>
    <row r="90" spans="9:22" ht="15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2"/>
    </row>
    <row r="91" spans="9:22" ht="15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2"/>
    </row>
    <row r="92" spans="9:22" ht="15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2"/>
    </row>
    <row r="93" spans="9:22" ht="15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2"/>
    </row>
    <row r="94" spans="9:22" ht="15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2"/>
    </row>
    <row r="95" spans="9:22" ht="15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2"/>
    </row>
    <row r="96" spans="9:22" ht="15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2"/>
    </row>
    <row r="97" spans="9:22" ht="15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2"/>
    </row>
    <row r="98" spans="9:22" ht="15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2"/>
    </row>
    <row r="99" spans="9:22" ht="12.75"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9:22" ht="12.75"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9:22" ht="12.75"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9:22" ht="12.75"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9:22" ht="12.75"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9:22" ht="12.75"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9:22" ht="12.75"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9:22" ht="12.75"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9:22" ht="12.75"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9:22" ht="12.75"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9:22" ht="12.75"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9:22" ht="12.75"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9:22" ht="12.75"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9:22" ht="12.75"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9:22" ht="12.75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9:22" ht="12.75"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9:22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9:22" ht="12.75"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9:22" ht="12.75"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9:22" ht="12.75"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9:22" ht="12.75"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9:22" ht="12.75"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9:22" ht="12.75"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9:22" ht="12.75"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9:22" ht="12.75"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9:22" ht="12.75"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9:22" ht="12.75"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9:22" ht="12.75"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9:22" ht="12.75"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9:22" ht="12.75"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9:22" ht="12.75"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9:22" ht="12.75"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9:22" ht="12.75"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9:22" ht="12.7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9:22" ht="12.75"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</sheetData>
  <mergeCells count="4">
    <mergeCell ref="I3:N3"/>
    <mergeCell ref="O3:T3"/>
    <mergeCell ref="A64:H64"/>
    <mergeCell ref="A68:H68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2008-12-17T22:12:47Z</cp:lastPrinted>
  <dcterms:created xsi:type="dcterms:W3CDTF">2007-03-24T16:54:13Z</dcterms:created>
  <dcterms:modified xsi:type="dcterms:W3CDTF">2010-03-16T22:26:33Z</dcterms:modified>
  <cp:category/>
  <cp:version/>
  <cp:contentType/>
  <cp:contentStatus/>
</cp:coreProperties>
</file>