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<sst xmlns="http://schemas.openxmlformats.org/spreadsheetml/2006/main" count="694" uniqueCount="223">
  <si>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</si>
  <si>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</si>
  <si>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</si>
  <si>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</si>
  <si>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</si>
  <si>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</si>
  <si>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</si>
  <si>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</si>
  <si>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</si>
  <si>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</si>
  <si>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</si>
  <si>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</si>
  <si>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</si>
  <si>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</si>
  <si>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</si>
  <si>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</si>
  <si>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</si>
  <si>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</si>
  <si>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</si>
  <si>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</si>
  <si>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</si>
  <si>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</si>
  <si>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</si>
  <si>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</si>
  <si>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</si>
  <si>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</si>
  <si>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</si>
  <si>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</si>
  <si>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</si>
  <si>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</si>
  <si>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</si>
  <si>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</si>
  <si>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</si>
  <si>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</si>
  <si>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PLOMO (TMF) - 2009/2008</t>
  </si>
  <si>
    <t>TOTAL - OCTUBRE</t>
  </si>
  <si>
    <t>TOTAL ACUMULADO ENERO - OCTUBRE</t>
  </si>
  <si>
    <t>TOTAL COMPARADO ACUMULADO - ENERO - OCTUBRE</t>
  </si>
  <si>
    <t>Var. % 2009/2008 - OCTUBRE</t>
  </si>
  <si>
    <t>Var. % 2009/2008 - ENERO - OCTUBRE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</si>
  <si>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</si>
  <si>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</si>
  <si>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</si>
  <si>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</si>
  <si>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</si>
  <si>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</si>
  <si>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</si>
  <si>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</si>
  <si>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</si>
  <si>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</si>
  <si>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</si>
  <si>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</si>
  <si>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</si>
  <si>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</si>
  <si>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</si>
  <si>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</si>
  <si>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</si>
  <si>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</si>
  <si>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</si>
  <si>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</si>
  <si>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</si>
  <si>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</si>
  <si>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</si>
  <si>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</si>
  <si>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</si>
  <si>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</si>
  <si>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</si>
  <si>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</si>
  <si>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</si>
  <si>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</si>
  <si>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</si>
  <si>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</si>
  <si>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</si>
  <si>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</si>
  <si>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</si>
  <si>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</si>
  <si>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</si>
  <si>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</si>
  <si>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</si>
  <si>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</si>
  <si>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</si>
  <si>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</si>
  <si>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</si>
  <si>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</si>
  <si>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</si>
  <si>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</si>
  <si>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</si>
  <si>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</si>
  <si>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</si>
  <si>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</si>
  <si>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</si>
  <si>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</si>
  <si>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</si>
  <si>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</si>
  <si>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</si>
  <si>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</si>
  <si>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</si>
  <si>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</si>
  <si>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</si>
  <si>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</si>
  <si>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</si>
  <si>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</si>
  <si>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</si>
  <si>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</si>
  <si>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</si>
  <si>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</si>
  <si>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</si>
  <si>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</si>
  <si>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</si>
  <si>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</si>
  <si>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</si>
  <si>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</si>
  <si>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</si>
  <si>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</si>
  <si>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</si>
  <si>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</si>
  <si>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</si>
  <si>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</si>
  <si>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</si>
  <si>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</si>
  <si>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</si>
  <si>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</si>
  <si>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</si>
  <si>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</si>
  <si>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</si>
  <si>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</si>
  <si>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</si>
  <si>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</si>
  <si>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</si>
  <si>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</si>
  <si>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</si>
  <si>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</si>
  <si>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</si>
  <si>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</si>
  <si>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</si>
  <si>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</si>
  <si>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</si>
  <si>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</si>
  <si>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</si>
  <si>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</si>
  <si>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</si>
  <si>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</si>
  <si>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</si>
  <si>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</si>
  <si>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</si>
  <si>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</si>
  <si>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</si>
  <si>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</si>
  <si>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</si>
  <si>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</si>
  <si>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</si>
  <si>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</si>
  <si>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</si>
  <si>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</si>
  <si>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</si>
  <si>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</si>
  <si>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</si>
  <si>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</si>
  <si>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</si>
  <si>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</si>
  <si>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</si>
  <si>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</si>
  <si>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</si>
  <si>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</si>
  <si>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</si>
  <si>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</si>
  <si>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</si>
  <si>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</si>
  <si>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</si>
  <si>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</si>
  <si>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</si>
  <si>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</si>
  <si>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</si>
  <si>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</si>
  <si>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</si>
  <si>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</si>
  <si>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</si>
  <si>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</si>
  <si>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</si>
  <si>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</si>
  <si>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</si>
  <si>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</si>
  <si>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</si>
  <si>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</si>
  <si>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</si>
  <si>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</si>
  <si>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</si>
  <si>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</si>
  <si>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</si>
  <si>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</si>
  <si>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</si>
  <si>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</si>
  <si>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</si>
  <si>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</si>
  <si>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</si>
  <si>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</si>
  <si>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</si>
  <si>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</si>
  <si>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</si>
  <si>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</si>
  <si>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</si>
  <si>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</si>
  <si>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</si>
  <si>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</si>
  <si>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</si>
  <si>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</si>
  <si>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</si>
  <si>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</si>
  <si>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</si>
  <si>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</si>
  <si>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QUISPE CONDORI OSCAR</t>
  </si>
  <si>
    <t>RAQUEL</t>
  </si>
  <si>
    <t>YAUCA DEL ROSARIO</t>
  </si>
  <si>
    <t>S.M.R.L. PELAGIA ROSALINA DE HUARAZ</t>
  </si>
  <si>
    <t>PELAGIA ROSALINA</t>
  </si>
  <si>
    <t>RECUAY</t>
  </si>
  <si>
    <t>COTAPARACO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</si>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</sst>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7" t="s">
        <v>34</v>
      </c>
    </row>
    <row r="2" ht="13.5" thickBot="1"/>
    <row r="3" spans="9:22" ht="13.5" thickBot="1">
      <c r="I3" s="50">
        <v>2009</v>
      </c>
      <c r="J3" s="51"/>
      <c r="K3" s="51"/>
      <c r="L3" s="51"/>
      <c r="M3" s="51"/>
      <c r="N3" s="52"/>
      <c r="O3" s="50">
        <v>2008</v>
      </c>
      <c r="P3" s="51"/>
      <c r="Q3" s="51"/>
      <c r="R3" s="51"/>
      <c r="S3" s="51"/>
      <c r="T3" s="52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35</v>
      </c>
      <c r="L4" s="29" t="s">
        <v>12</v>
      </c>
      <c r="M4" s="29" t="s">
        <v>8</v>
      </c>
      <c r="N4" s="32" t="s">
        <v>36</v>
      </c>
      <c r="O4" s="28" t="s">
        <v>13</v>
      </c>
      <c r="P4" s="29" t="s">
        <v>14</v>
      </c>
      <c r="Q4" s="29" t="s">
        <v>35</v>
      </c>
      <c r="R4" s="29" t="s">
        <v>15</v>
      </c>
      <c r="S4" s="29" t="s">
        <v>16</v>
      </c>
      <c r="T4" s="32" t="s">
        <v>37</v>
      </c>
      <c r="U4" s="33" t="s">
        <v>38</v>
      </c>
      <c r="V4" s="32" t="s">
        <v>39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40" t="s">
        <v>9</v>
      </c>
      <c r="B6" s="41" t="s">
        <v>40</v>
      </c>
      <c r="C6" s="41" t="s">
        <v>183</v>
      </c>
      <c r="D6" s="41" t="s">
        <v>184</v>
      </c>
      <c r="E6" s="41" t="s">
        <v>185</v>
      </c>
      <c r="F6" s="41" t="s">
        <v>63</v>
      </c>
      <c r="G6" s="41" t="s">
        <v>186</v>
      </c>
      <c r="H6" s="44" t="s">
        <v>187</v>
      </c>
      <c r="I6" s="45">
        <v>0</v>
      </c>
      <c r="J6" s="42">
        <v>0</v>
      </c>
      <c r="K6" s="43">
        <v>0</v>
      </c>
      <c r="L6" s="42">
        <v>36.541876</v>
      </c>
      <c r="M6" s="42">
        <v>6.899569</v>
      </c>
      <c r="N6" s="46">
        <v>43.441445</v>
      </c>
      <c r="O6" s="45">
        <v>0</v>
      </c>
      <c r="P6" s="42">
        <v>0</v>
      </c>
      <c r="Q6" s="43">
        <v>0</v>
      </c>
      <c r="R6" s="42">
        <v>0</v>
      </c>
      <c r="S6" s="42">
        <v>0</v>
      </c>
      <c r="T6" s="46">
        <v>0</v>
      </c>
      <c r="U6" s="24" t="s">
        <v>20</v>
      </c>
      <c r="V6" s="35" t="s">
        <v>20</v>
      </c>
    </row>
    <row r="7" spans="1:22" ht="15">
      <c r="A7" s="40" t="s">
        <v>9</v>
      </c>
      <c r="B7" s="41" t="s">
        <v>40</v>
      </c>
      <c r="C7" s="41" t="s">
        <v>183</v>
      </c>
      <c r="D7" s="41" t="s">
        <v>188</v>
      </c>
      <c r="E7" s="41" t="s">
        <v>189</v>
      </c>
      <c r="F7" s="41" t="s">
        <v>92</v>
      </c>
      <c r="G7" s="41" t="s">
        <v>190</v>
      </c>
      <c r="H7" s="44" t="s">
        <v>191</v>
      </c>
      <c r="I7" s="45">
        <v>0</v>
      </c>
      <c r="J7" s="42">
        <v>0</v>
      </c>
      <c r="K7" s="43">
        <v>0</v>
      </c>
      <c r="L7" s="42">
        <v>0</v>
      </c>
      <c r="M7" s="42">
        <v>0</v>
      </c>
      <c r="N7" s="46">
        <v>0</v>
      </c>
      <c r="O7" s="45">
        <v>0</v>
      </c>
      <c r="P7" s="42">
        <v>0</v>
      </c>
      <c r="Q7" s="43">
        <v>0</v>
      </c>
      <c r="R7" s="42">
        <v>30</v>
      </c>
      <c r="S7" s="42">
        <v>0</v>
      </c>
      <c r="T7" s="46">
        <v>30</v>
      </c>
      <c r="U7" s="24" t="s">
        <v>20</v>
      </c>
      <c r="V7" s="35" t="s">
        <v>20</v>
      </c>
    </row>
    <row r="8" spans="1:22" ht="15">
      <c r="A8" s="40" t="s">
        <v>9</v>
      </c>
      <c r="B8" s="41" t="s">
        <v>40</v>
      </c>
      <c r="C8" s="41" t="s">
        <v>21</v>
      </c>
      <c r="D8" s="41" t="s">
        <v>41</v>
      </c>
      <c r="E8" s="41" t="s">
        <v>42</v>
      </c>
      <c r="F8" s="41" t="s">
        <v>43</v>
      </c>
      <c r="G8" s="41" t="s">
        <v>44</v>
      </c>
      <c r="H8" s="44" t="s">
        <v>45</v>
      </c>
      <c r="I8" s="45">
        <v>90.606616</v>
      </c>
      <c r="J8" s="42">
        <v>0</v>
      </c>
      <c r="K8" s="43">
        <v>90.606616</v>
      </c>
      <c r="L8" s="42">
        <v>1854.871881</v>
      </c>
      <c r="M8" s="42">
        <v>15.475743</v>
      </c>
      <c r="N8" s="46">
        <v>1870.347624</v>
      </c>
      <c r="O8" s="45">
        <v>244.884979</v>
      </c>
      <c r="P8" s="42">
        <v>3.560332</v>
      </c>
      <c r="Q8" s="43">
        <v>248.445311</v>
      </c>
      <c r="R8" s="42">
        <v>1786.517609</v>
      </c>
      <c r="S8" s="42">
        <v>34.542494</v>
      </c>
      <c r="T8" s="46">
        <v>1821.060103</v>
      </c>
      <c r="U8" s="25">
        <f>+((K8/Q8)-1)*100</f>
        <v>-63.53055904524598</v>
      </c>
      <c r="V8" s="36">
        <f aca="true" t="shared" si="0" ref="V8:V13">+((N8/T8)-1)*100</f>
        <v>2.706529066163399</v>
      </c>
    </row>
    <row r="9" spans="1:22" ht="15">
      <c r="A9" s="40" t="s">
        <v>9</v>
      </c>
      <c r="B9" s="41" t="s">
        <v>40</v>
      </c>
      <c r="C9" s="41" t="s">
        <v>21</v>
      </c>
      <c r="D9" s="41" t="s">
        <v>46</v>
      </c>
      <c r="E9" s="41" t="s">
        <v>47</v>
      </c>
      <c r="F9" s="41" t="s">
        <v>48</v>
      </c>
      <c r="G9" s="41" t="s">
        <v>49</v>
      </c>
      <c r="H9" s="44" t="s">
        <v>50</v>
      </c>
      <c r="I9" s="45">
        <v>343.692994</v>
      </c>
      <c r="J9" s="42">
        <v>63.561328</v>
      </c>
      <c r="K9" s="43">
        <v>407.254321</v>
      </c>
      <c r="L9" s="42">
        <v>3790.117492</v>
      </c>
      <c r="M9" s="42">
        <v>598.619198</v>
      </c>
      <c r="N9" s="46">
        <v>4388.73669</v>
      </c>
      <c r="O9" s="45">
        <v>479.51168</v>
      </c>
      <c r="P9" s="42">
        <v>30.269588</v>
      </c>
      <c r="Q9" s="43">
        <v>509.781268</v>
      </c>
      <c r="R9" s="42">
        <v>5770.207043</v>
      </c>
      <c r="S9" s="42">
        <v>340.537569</v>
      </c>
      <c r="T9" s="46">
        <v>6110.744612</v>
      </c>
      <c r="U9" s="25">
        <f>+((K9/Q9)-1)*100</f>
        <v>-20.111948679918935</v>
      </c>
      <c r="V9" s="36">
        <f t="shared" si="0"/>
        <v>-28.1800014783534</v>
      </c>
    </row>
    <row r="10" spans="1:22" ht="15">
      <c r="A10" s="40" t="s">
        <v>9</v>
      </c>
      <c r="B10" s="41" t="s">
        <v>40</v>
      </c>
      <c r="C10" s="41" t="s">
        <v>21</v>
      </c>
      <c r="D10" s="41" t="s">
        <v>51</v>
      </c>
      <c r="E10" s="41" t="s">
        <v>52</v>
      </c>
      <c r="F10" s="41" t="s">
        <v>43</v>
      </c>
      <c r="G10" s="41" t="s">
        <v>53</v>
      </c>
      <c r="H10" s="44" t="s">
        <v>54</v>
      </c>
      <c r="I10" s="45">
        <v>134.516304</v>
      </c>
      <c r="J10" s="42">
        <v>0</v>
      </c>
      <c r="K10" s="43">
        <v>134.516304</v>
      </c>
      <c r="L10" s="42">
        <v>1256.260307</v>
      </c>
      <c r="M10" s="42">
        <v>0</v>
      </c>
      <c r="N10" s="46">
        <v>1256.260307</v>
      </c>
      <c r="O10" s="45">
        <v>160.14108</v>
      </c>
      <c r="P10" s="42">
        <v>0</v>
      </c>
      <c r="Q10" s="43">
        <v>160.14108</v>
      </c>
      <c r="R10" s="42">
        <v>1693.203897</v>
      </c>
      <c r="S10" s="42">
        <v>0</v>
      </c>
      <c r="T10" s="46">
        <v>1693.203897</v>
      </c>
      <c r="U10" s="25">
        <f>+((K10/Q10)-1)*100</f>
        <v>-16.001375786899896</v>
      </c>
      <c r="V10" s="36">
        <f t="shared" si="0"/>
        <v>-25.805727873304086</v>
      </c>
    </row>
    <row r="11" spans="1:22" ht="15">
      <c r="A11" s="40" t="s">
        <v>9</v>
      </c>
      <c r="B11" s="41" t="s">
        <v>40</v>
      </c>
      <c r="C11" s="41" t="s">
        <v>21</v>
      </c>
      <c r="D11" s="41" t="s">
        <v>51</v>
      </c>
      <c r="E11" s="41" t="s">
        <v>55</v>
      </c>
      <c r="F11" s="41" t="s">
        <v>56</v>
      </c>
      <c r="G11" s="41" t="s">
        <v>57</v>
      </c>
      <c r="H11" s="44" t="s">
        <v>58</v>
      </c>
      <c r="I11" s="45">
        <v>0</v>
      </c>
      <c r="J11" s="42">
        <v>68.26317</v>
      </c>
      <c r="K11" s="43">
        <v>68.26317</v>
      </c>
      <c r="L11" s="42">
        <v>0</v>
      </c>
      <c r="M11" s="42">
        <v>494.434181</v>
      </c>
      <c r="N11" s="46">
        <v>494.434181</v>
      </c>
      <c r="O11" s="45">
        <v>0</v>
      </c>
      <c r="P11" s="42">
        <v>29.738752</v>
      </c>
      <c r="Q11" s="43">
        <v>29.738752</v>
      </c>
      <c r="R11" s="42">
        <v>0</v>
      </c>
      <c r="S11" s="42">
        <v>484.809508</v>
      </c>
      <c r="T11" s="46">
        <v>484.809508</v>
      </c>
      <c r="U11" s="24" t="s">
        <v>20</v>
      </c>
      <c r="V11" s="36">
        <f t="shared" si="0"/>
        <v>1.9852483998725523</v>
      </c>
    </row>
    <row r="12" spans="1:22" ht="15">
      <c r="A12" s="40" t="s">
        <v>9</v>
      </c>
      <c r="B12" s="41" t="s">
        <v>40</v>
      </c>
      <c r="C12" s="41" t="s">
        <v>21</v>
      </c>
      <c r="D12" s="41" t="s">
        <v>51</v>
      </c>
      <c r="E12" s="41" t="s">
        <v>59</v>
      </c>
      <c r="F12" s="41" t="s">
        <v>43</v>
      </c>
      <c r="G12" s="41" t="s">
        <v>43</v>
      </c>
      <c r="H12" s="44" t="s">
        <v>60</v>
      </c>
      <c r="I12" s="45">
        <v>154.95564</v>
      </c>
      <c r="J12" s="42">
        <v>7.28248</v>
      </c>
      <c r="K12" s="43">
        <v>162.23812</v>
      </c>
      <c r="L12" s="42">
        <v>1053.017469</v>
      </c>
      <c r="M12" s="42">
        <v>47.135197</v>
      </c>
      <c r="N12" s="46">
        <v>1100.152666</v>
      </c>
      <c r="O12" s="45">
        <v>232.008177</v>
      </c>
      <c r="P12" s="42">
        <v>6.255634</v>
      </c>
      <c r="Q12" s="43">
        <v>238.263811</v>
      </c>
      <c r="R12" s="42">
        <v>1889.953031</v>
      </c>
      <c r="S12" s="42">
        <v>53.6361</v>
      </c>
      <c r="T12" s="46">
        <v>1943.589131</v>
      </c>
      <c r="U12" s="25">
        <f>+((K12/Q12)-1)*100</f>
        <v>-31.908199017264938</v>
      </c>
      <c r="V12" s="36">
        <f t="shared" si="0"/>
        <v>-43.395821243661814</v>
      </c>
    </row>
    <row r="13" spans="1:22" ht="15">
      <c r="A13" s="40" t="s">
        <v>9</v>
      </c>
      <c r="B13" s="41" t="s">
        <v>40</v>
      </c>
      <c r="C13" s="41" t="s">
        <v>21</v>
      </c>
      <c r="D13" s="41" t="s">
        <v>51</v>
      </c>
      <c r="E13" s="41" t="s">
        <v>217</v>
      </c>
      <c r="F13" s="41" t="s">
        <v>56</v>
      </c>
      <c r="G13" s="41" t="s">
        <v>57</v>
      </c>
      <c r="H13" s="44" t="s">
        <v>58</v>
      </c>
      <c r="I13" s="45">
        <v>0</v>
      </c>
      <c r="J13" s="42">
        <v>429.336822</v>
      </c>
      <c r="K13" s="43">
        <v>429.336822</v>
      </c>
      <c r="L13" s="42">
        <v>0</v>
      </c>
      <c r="M13" s="42">
        <v>7669.765951</v>
      </c>
      <c r="N13" s="46">
        <v>7669.765951</v>
      </c>
      <c r="O13" s="45">
        <v>0</v>
      </c>
      <c r="P13" s="42">
        <v>820.842856</v>
      </c>
      <c r="Q13" s="43">
        <v>820.842856</v>
      </c>
      <c r="R13" s="42">
        <v>0</v>
      </c>
      <c r="S13" s="42">
        <v>8534.8987</v>
      </c>
      <c r="T13" s="46">
        <v>8534.8987</v>
      </c>
      <c r="U13" s="25">
        <f>+((K13/Q13)-1)*100</f>
        <v>-47.69561325146016</v>
      </c>
      <c r="V13" s="36">
        <f t="shared" si="0"/>
        <v>-10.136414964128393</v>
      </c>
    </row>
    <row r="14" spans="1:22" ht="15">
      <c r="A14" s="40" t="s">
        <v>9</v>
      </c>
      <c r="B14" s="41" t="s">
        <v>40</v>
      </c>
      <c r="C14" s="41" t="s">
        <v>21</v>
      </c>
      <c r="D14" s="41" t="s">
        <v>61</v>
      </c>
      <c r="E14" s="41" t="s">
        <v>62</v>
      </c>
      <c r="F14" s="41" t="s">
        <v>63</v>
      </c>
      <c r="G14" s="41" t="s">
        <v>64</v>
      </c>
      <c r="H14" s="44" t="s">
        <v>65</v>
      </c>
      <c r="I14" s="45">
        <v>761.9106</v>
      </c>
      <c r="J14" s="42">
        <v>0</v>
      </c>
      <c r="K14" s="43">
        <v>761.9106</v>
      </c>
      <c r="L14" s="42">
        <v>9695.4946</v>
      </c>
      <c r="M14" s="42">
        <v>0</v>
      </c>
      <c r="N14" s="46">
        <v>9695.4946</v>
      </c>
      <c r="O14" s="45">
        <v>324.9642</v>
      </c>
      <c r="P14" s="42">
        <v>0</v>
      </c>
      <c r="Q14" s="43">
        <v>324.9642</v>
      </c>
      <c r="R14" s="42">
        <v>3464.948</v>
      </c>
      <c r="S14" s="42">
        <v>0</v>
      </c>
      <c r="T14" s="46">
        <v>3464.948</v>
      </c>
      <c r="U14" s="24" t="s">
        <v>20</v>
      </c>
      <c r="V14" s="35" t="s">
        <v>20</v>
      </c>
    </row>
    <row r="15" spans="1:22" ht="15">
      <c r="A15" s="40" t="s">
        <v>9</v>
      </c>
      <c r="B15" s="41" t="s">
        <v>40</v>
      </c>
      <c r="C15" s="41" t="s">
        <v>21</v>
      </c>
      <c r="D15" s="41" t="s">
        <v>61</v>
      </c>
      <c r="E15" s="41" t="s">
        <v>66</v>
      </c>
      <c r="F15" s="41" t="s">
        <v>63</v>
      </c>
      <c r="G15" s="41" t="s">
        <v>64</v>
      </c>
      <c r="H15" s="44" t="s">
        <v>65</v>
      </c>
      <c r="I15" s="45">
        <v>0</v>
      </c>
      <c r="J15" s="42">
        <v>0</v>
      </c>
      <c r="K15" s="43">
        <v>0</v>
      </c>
      <c r="L15" s="42">
        <v>0</v>
      </c>
      <c r="M15" s="42">
        <v>0</v>
      </c>
      <c r="N15" s="46">
        <v>0</v>
      </c>
      <c r="O15" s="45">
        <v>139.35</v>
      </c>
      <c r="P15" s="42">
        <v>0</v>
      </c>
      <c r="Q15" s="43">
        <v>139.35</v>
      </c>
      <c r="R15" s="42">
        <v>1485.4946</v>
      </c>
      <c r="S15" s="42">
        <v>0</v>
      </c>
      <c r="T15" s="46">
        <v>1485.4946</v>
      </c>
      <c r="U15" s="24" t="s">
        <v>20</v>
      </c>
      <c r="V15" s="35" t="s">
        <v>20</v>
      </c>
    </row>
    <row r="16" spans="1:22" ht="15">
      <c r="A16" s="40" t="s">
        <v>9</v>
      </c>
      <c r="B16" s="41" t="s">
        <v>40</v>
      </c>
      <c r="C16" s="41" t="s">
        <v>21</v>
      </c>
      <c r="D16" s="41" t="s">
        <v>67</v>
      </c>
      <c r="E16" s="41" t="s">
        <v>68</v>
      </c>
      <c r="F16" s="41" t="s">
        <v>69</v>
      </c>
      <c r="G16" s="41" t="s">
        <v>70</v>
      </c>
      <c r="H16" s="44" t="s">
        <v>71</v>
      </c>
      <c r="I16" s="45">
        <v>0</v>
      </c>
      <c r="J16" s="42">
        <v>163.108755</v>
      </c>
      <c r="K16" s="43">
        <v>163.108755</v>
      </c>
      <c r="L16" s="42">
        <v>0</v>
      </c>
      <c r="M16" s="42">
        <v>1676.085073</v>
      </c>
      <c r="N16" s="46">
        <v>1676.085073</v>
      </c>
      <c r="O16" s="45">
        <v>0</v>
      </c>
      <c r="P16" s="42">
        <v>131.760689</v>
      </c>
      <c r="Q16" s="43">
        <v>131.760689</v>
      </c>
      <c r="R16" s="42">
        <v>0</v>
      </c>
      <c r="S16" s="42">
        <v>768.148103</v>
      </c>
      <c r="T16" s="46">
        <v>768.148103</v>
      </c>
      <c r="U16" s="25">
        <f>+((K16/Q16)-1)*100</f>
        <v>23.791668241807674</v>
      </c>
      <c r="V16" s="35" t="s">
        <v>20</v>
      </c>
    </row>
    <row r="17" spans="1:22" ht="15">
      <c r="A17" s="40" t="s">
        <v>9</v>
      </c>
      <c r="B17" s="41" t="s">
        <v>40</v>
      </c>
      <c r="C17" s="41" t="s">
        <v>21</v>
      </c>
      <c r="D17" s="41" t="s">
        <v>72</v>
      </c>
      <c r="E17" s="41" t="s">
        <v>218</v>
      </c>
      <c r="F17" s="41" t="s">
        <v>23</v>
      </c>
      <c r="G17" s="41" t="s">
        <v>22</v>
      </c>
      <c r="H17" s="44" t="s">
        <v>22</v>
      </c>
      <c r="I17" s="45">
        <v>182.808212</v>
      </c>
      <c r="J17" s="42">
        <v>38.340079</v>
      </c>
      <c r="K17" s="43">
        <v>221.148291</v>
      </c>
      <c r="L17" s="42">
        <v>2806.921964</v>
      </c>
      <c r="M17" s="42">
        <v>312.50915</v>
      </c>
      <c r="N17" s="46">
        <v>3119.431114</v>
      </c>
      <c r="O17" s="45">
        <v>337.665006</v>
      </c>
      <c r="P17" s="42">
        <v>80.848922</v>
      </c>
      <c r="Q17" s="43">
        <v>418.513928</v>
      </c>
      <c r="R17" s="42">
        <v>3567.08002</v>
      </c>
      <c r="S17" s="42">
        <v>607.07524</v>
      </c>
      <c r="T17" s="46">
        <v>4174.15526</v>
      </c>
      <c r="U17" s="25">
        <f>+((K17/Q17)-1)*100</f>
        <v>-47.158678312851755</v>
      </c>
      <c r="V17" s="36">
        <f>+((N17/T17)-1)*100</f>
        <v>-25.26796633817594</v>
      </c>
    </row>
    <row r="18" spans="1:22" ht="15">
      <c r="A18" s="40" t="s">
        <v>9</v>
      </c>
      <c r="B18" s="41" t="s">
        <v>40</v>
      </c>
      <c r="C18" s="41" t="s">
        <v>21</v>
      </c>
      <c r="D18" s="41" t="s">
        <v>72</v>
      </c>
      <c r="E18" s="41" t="s">
        <v>73</v>
      </c>
      <c r="F18" s="41" t="s">
        <v>23</v>
      </c>
      <c r="G18" s="41" t="s">
        <v>22</v>
      </c>
      <c r="H18" s="44" t="s">
        <v>22</v>
      </c>
      <c r="I18" s="45">
        <v>171.52399</v>
      </c>
      <c r="J18" s="42">
        <v>5.022157</v>
      </c>
      <c r="K18" s="43">
        <v>176.546147</v>
      </c>
      <c r="L18" s="42">
        <v>998.587282</v>
      </c>
      <c r="M18" s="42">
        <v>129.997798</v>
      </c>
      <c r="N18" s="46">
        <v>1128.58508</v>
      </c>
      <c r="O18" s="45">
        <v>56.535976</v>
      </c>
      <c r="P18" s="42">
        <v>9.429499</v>
      </c>
      <c r="Q18" s="43">
        <v>65.965475</v>
      </c>
      <c r="R18" s="42">
        <v>819.791116</v>
      </c>
      <c r="S18" s="42">
        <v>117.650955</v>
      </c>
      <c r="T18" s="46">
        <v>937.442071</v>
      </c>
      <c r="U18" s="24" t="s">
        <v>20</v>
      </c>
      <c r="V18" s="36">
        <f>+((N18/T18)-1)*100</f>
        <v>20.389847534376337</v>
      </c>
    </row>
    <row r="19" spans="1:22" ht="15">
      <c r="A19" s="40" t="s">
        <v>9</v>
      </c>
      <c r="B19" s="41" t="s">
        <v>40</v>
      </c>
      <c r="C19" s="41" t="s">
        <v>21</v>
      </c>
      <c r="D19" s="41" t="s">
        <v>72</v>
      </c>
      <c r="E19" s="41" t="s">
        <v>74</v>
      </c>
      <c r="F19" s="41" t="s">
        <v>23</v>
      </c>
      <c r="G19" s="41" t="s">
        <v>22</v>
      </c>
      <c r="H19" s="44" t="s">
        <v>74</v>
      </c>
      <c r="I19" s="45">
        <v>166.434776</v>
      </c>
      <c r="J19" s="42">
        <v>60.590991</v>
      </c>
      <c r="K19" s="43">
        <v>227.025767</v>
      </c>
      <c r="L19" s="42">
        <v>1251.980694</v>
      </c>
      <c r="M19" s="42">
        <v>430.248952</v>
      </c>
      <c r="N19" s="46">
        <v>1682.229646</v>
      </c>
      <c r="O19" s="45">
        <v>117.79194</v>
      </c>
      <c r="P19" s="42">
        <v>14.933589</v>
      </c>
      <c r="Q19" s="43">
        <v>132.725529</v>
      </c>
      <c r="R19" s="42">
        <v>1387.353489</v>
      </c>
      <c r="S19" s="42">
        <v>214.435533</v>
      </c>
      <c r="T19" s="46">
        <v>1601.789022</v>
      </c>
      <c r="U19" s="25">
        <f>+((K19/Q19)-1)*100</f>
        <v>71.04905793971257</v>
      </c>
      <c r="V19" s="36">
        <f>+((N19/T19)-1)*100</f>
        <v>5.021923792408156</v>
      </c>
    </row>
    <row r="20" spans="1:22" ht="15">
      <c r="A20" s="40" t="s">
        <v>9</v>
      </c>
      <c r="B20" s="41" t="s">
        <v>40</v>
      </c>
      <c r="C20" s="41" t="s">
        <v>21</v>
      </c>
      <c r="D20" s="41" t="s">
        <v>75</v>
      </c>
      <c r="E20" s="41" t="s">
        <v>76</v>
      </c>
      <c r="F20" s="41" t="s">
        <v>56</v>
      </c>
      <c r="G20" s="41" t="s">
        <v>56</v>
      </c>
      <c r="H20" s="44" t="s">
        <v>77</v>
      </c>
      <c r="I20" s="45">
        <v>756.039808</v>
      </c>
      <c r="J20" s="42">
        <v>58.161266</v>
      </c>
      <c r="K20" s="43">
        <v>814.201074</v>
      </c>
      <c r="L20" s="42">
        <v>6776.555818</v>
      </c>
      <c r="M20" s="42">
        <v>547.337318</v>
      </c>
      <c r="N20" s="46">
        <v>7323.893136</v>
      </c>
      <c r="O20" s="45">
        <v>920.964044</v>
      </c>
      <c r="P20" s="42">
        <v>67.388649</v>
      </c>
      <c r="Q20" s="43">
        <v>988.352693</v>
      </c>
      <c r="R20" s="42">
        <v>8929.978472</v>
      </c>
      <c r="S20" s="42">
        <v>659.964288</v>
      </c>
      <c r="T20" s="46">
        <v>9589.94276</v>
      </c>
      <c r="U20" s="25">
        <f>+((K20/Q20)-1)*100</f>
        <v>-17.62039201526212</v>
      </c>
      <c r="V20" s="36">
        <f>+((N20/T20)-1)*100</f>
        <v>-23.629438472268838</v>
      </c>
    </row>
    <row r="21" spans="1:22" ht="15">
      <c r="A21" s="40" t="s">
        <v>9</v>
      </c>
      <c r="B21" s="41" t="s">
        <v>40</v>
      </c>
      <c r="C21" s="41" t="s">
        <v>21</v>
      </c>
      <c r="D21" s="41" t="s">
        <v>78</v>
      </c>
      <c r="E21" s="41" t="s">
        <v>79</v>
      </c>
      <c r="F21" s="41" t="s">
        <v>23</v>
      </c>
      <c r="G21" s="41" t="s">
        <v>22</v>
      </c>
      <c r="H21" s="44" t="s">
        <v>22</v>
      </c>
      <c r="I21" s="45">
        <v>418.228102</v>
      </c>
      <c r="J21" s="42">
        <v>0</v>
      </c>
      <c r="K21" s="43">
        <v>418.228102</v>
      </c>
      <c r="L21" s="42">
        <v>3308.898003</v>
      </c>
      <c r="M21" s="42">
        <v>0</v>
      </c>
      <c r="N21" s="46">
        <v>3308.898003</v>
      </c>
      <c r="O21" s="45">
        <v>346.4162</v>
      </c>
      <c r="P21" s="42">
        <v>0</v>
      </c>
      <c r="Q21" s="43">
        <v>346.4162</v>
      </c>
      <c r="R21" s="42">
        <v>3623.205686</v>
      </c>
      <c r="S21" s="42">
        <v>99.290645</v>
      </c>
      <c r="T21" s="46">
        <v>3722.496331</v>
      </c>
      <c r="U21" s="25">
        <f>+((K21/Q21)-1)*100</f>
        <v>20.729949119007696</v>
      </c>
      <c r="V21" s="36">
        <f>+((N21/T21)-1)*100</f>
        <v>-11.110778660966258</v>
      </c>
    </row>
    <row r="22" spans="1:22" ht="15">
      <c r="A22" s="40" t="s">
        <v>9</v>
      </c>
      <c r="B22" s="41" t="s">
        <v>40</v>
      </c>
      <c r="C22" s="41" t="s">
        <v>21</v>
      </c>
      <c r="D22" s="41" t="s">
        <v>80</v>
      </c>
      <c r="E22" s="41" t="s">
        <v>81</v>
      </c>
      <c r="F22" s="41" t="s">
        <v>63</v>
      </c>
      <c r="G22" s="41" t="s">
        <v>82</v>
      </c>
      <c r="H22" s="44" t="s">
        <v>83</v>
      </c>
      <c r="I22" s="45">
        <v>202.774018</v>
      </c>
      <c r="J22" s="42">
        <v>8.751417</v>
      </c>
      <c r="K22" s="43">
        <v>211.525435</v>
      </c>
      <c r="L22" s="42">
        <v>2188.726801</v>
      </c>
      <c r="M22" s="42">
        <v>116.485611</v>
      </c>
      <c r="N22" s="46">
        <v>2305.212412</v>
      </c>
      <c r="O22" s="45">
        <v>0</v>
      </c>
      <c r="P22" s="42">
        <v>0</v>
      </c>
      <c r="Q22" s="43">
        <v>0</v>
      </c>
      <c r="R22" s="42">
        <v>1045.687928</v>
      </c>
      <c r="S22" s="42">
        <v>84.80904</v>
      </c>
      <c r="T22" s="46">
        <v>1130.496968</v>
      </c>
      <c r="U22" s="24" t="s">
        <v>20</v>
      </c>
      <c r="V22" s="35" t="s">
        <v>20</v>
      </c>
    </row>
    <row r="23" spans="1:22" ht="15">
      <c r="A23" s="40" t="s">
        <v>9</v>
      </c>
      <c r="B23" s="41" t="s">
        <v>40</v>
      </c>
      <c r="C23" s="41" t="s">
        <v>21</v>
      </c>
      <c r="D23" s="41" t="s">
        <v>80</v>
      </c>
      <c r="E23" s="41" t="s">
        <v>84</v>
      </c>
      <c r="F23" s="41" t="s">
        <v>43</v>
      </c>
      <c r="G23" s="41" t="s">
        <v>43</v>
      </c>
      <c r="H23" s="44" t="s">
        <v>60</v>
      </c>
      <c r="I23" s="45">
        <v>698.3647</v>
      </c>
      <c r="J23" s="42">
        <v>36.5389</v>
      </c>
      <c r="K23" s="43">
        <v>734.9036</v>
      </c>
      <c r="L23" s="42">
        <v>7138.05245</v>
      </c>
      <c r="M23" s="42">
        <v>435.1455</v>
      </c>
      <c r="N23" s="46">
        <v>7573.19795</v>
      </c>
      <c r="O23" s="45">
        <v>596.82</v>
      </c>
      <c r="P23" s="42">
        <v>30.5076</v>
      </c>
      <c r="Q23" s="43">
        <v>627.3276</v>
      </c>
      <c r="R23" s="42">
        <v>5144.9656</v>
      </c>
      <c r="S23" s="42">
        <v>342.40485</v>
      </c>
      <c r="T23" s="46">
        <v>5487.37045</v>
      </c>
      <c r="U23" s="25">
        <f>+((K23/Q23)-1)*100</f>
        <v>17.148296998251</v>
      </c>
      <c r="V23" s="36">
        <f>+((N23/T23)-1)*100</f>
        <v>38.01142129924906</v>
      </c>
    </row>
    <row r="24" spans="1:22" ht="15">
      <c r="A24" s="40" t="s">
        <v>9</v>
      </c>
      <c r="B24" s="41" t="s">
        <v>40</v>
      </c>
      <c r="C24" s="41" t="s">
        <v>21</v>
      </c>
      <c r="D24" s="41" t="s">
        <v>85</v>
      </c>
      <c r="E24" s="41" t="s">
        <v>219</v>
      </c>
      <c r="F24" s="41" t="s">
        <v>86</v>
      </c>
      <c r="G24" s="41" t="s">
        <v>87</v>
      </c>
      <c r="H24" s="44" t="s">
        <v>88</v>
      </c>
      <c r="I24" s="45">
        <v>477.2704</v>
      </c>
      <c r="J24" s="42">
        <v>147.92041</v>
      </c>
      <c r="K24" s="43">
        <v>625.19081</v>
      </c>
      <c r="L24" s="42">
        <v>5181.782214</v>
      </c>
      <c r="M24" s="42">
        <v>1392.89105</v>
      </c>
      <c r="N24" s="46">
        <v>6574.673264</v>
      </c>
      <c r="O24" s="45">
        <v>515.3148</v>
      </c>
      <c r="P24" s="42">
        <v>171.00402</v>
      </c>
      <c r="Q24" s="43">
        <v>686.31882</v>
      </c>
      <c r="R24" s="42">
        <v>6288.053951</v>
      </c>
      <c r="S24" s="42">
        <v>1492.529876</v>
      </c>
      <c r="T24" s="46">
        <v>7780.583827</v>
      </c>
      <c r="U24" s="25">
        <f>+((K24/Q24)-1)*100</f>
        <v>-8.906649245025788</v>
      </c>
      <c r="V24" s="36">
        <f>+((N24/T24)-1)*100</f>
        <v>-15.498972696821001</v>
      </c>
    </row>
    <row r="25" spans="1:22" ht="15">
      <c r="A25" s="40" t="s">
        <v>9</v>
      </c>
      <c r="B25" s="41" t="s">
        <v>40</v>
      </c>
      <c r="C25" s="41" t="s">
        <v>21</v>
      </c>
      <c r="D25" s="41" t="s">
        <v>85</v>
      </c>
      <c r="E25" s="41" t="s">
        <v>89</v>
      </c>
      <c r="F25" s="41" t="s">
        <v>56</v>
      </c>
      <c r="G25" s="41" t="s">
        <v>56</v>
      </c>
      <c r="H25" s="44" t="s">
        <v>90</v>
      </c>
      <c r="I25" s="45">
        <v>543.0685</v>
      </c>
      <c r="J25" s="42">
        <v>71.9418</v>
      </c>
      <c r="K25" s="43">
        <v>615.0103</v>
      </c>
      <c r="L25" s="42">
        <v>8519.42536</v>
      </c>
      <c r="M25" s="42">
        <v>788.063035</v>
      </c>
      <c r="N25" s="46">
        <v>9307.488395</v>
      </c>
      <c r="O25" s="45">
        <v>777.4523</v>
      </c>
      <c r="P25" s="42">
        <v>81.21864</v>
      </c>
      <c r="Q25" s="43">
        <v>858.67094</v>
      </c>
      <c r="R25" s="42">
        <v>8324.095661</v>
      </c>
      <c r="S25" s="42">
        <v>759.03405</v>
      </c>
      <c r="T25" s="46">
        <v>9083.129711</v>
      </c>
      <c r="U25" s="25">
        <f>+((K25/Q25)-1)*100</f>
        <v>-28.376486107705002</v>
      </c>
      <c r="V25" s="36">
        <f>+((N25/T25)-1)*100</f>
        <v>2.4700592322081993</v>
      </c>
    </row>
    <row r="26" spans="1:22" ht="15">
      <c r="A26" s="40" t="s">
        <v>9</v>
      </c>
      <c r="B26" s="41" t="s">
        <v>40</v>
      </c>
      <c r="C26" s="41" t="s">
        <v>21</v>
      </c>
      <c r="D26" s="41" t="s">
        <v>91</v>
      </c>
      <c r="E26" s="41" t="s">
        <v>220</v>
      </c>
      <c r="F26" s="41" t="s">
        <v>92</v>
      </c>
      <c r="G26" s="41" t="s">
        <v>93</v>
      </c>
      <c r="H26" s="44" t="s">
        <v>94</v>
      </c>
      <c r="I26" s="45">
        <v>1261.65094</v>
      </c>
      <c r="J26" s="42">
        <v>74.57021</v>
      </c>
      <c r="K26" s="43">
        <v>1336.22115</v>
      </c>
      <c r="L26" s="42">
        <v>10201.618949</v>
      </c>
      <c r="M26" s="42">
        <v>459.911988</v>
      </c>
      <c r="N26" s="46">
        <v>10661.530938</v>
      </c>
      <c r="O26" s="45">
        <v>1237.24224</v>
      </c>
      <c r="P26" s="42">
        <v>51.81967</v>
      </c>
      <c r="Q26" s="43">
        <v>1289.06191</v>
      </c>
      <c r="R26" s="42">
        <v>10226.490094</v>
      </c>
      <c r="S26" s="42">
        <v>411.013716</v>
      </c>
      <c r="T26" s="46">
        <v>10637.50381</v>
      </c>
      <c r="U26" s="25">
        <f>+((K26/Q26)-1)*100</f>
        <v>3.6584154441426486</v>
      </c>
      <c r="V26" s="36">
        <f>+((N26/T26)-1)*100</f>
        <v>0.22587186269595882</v>
      </c>
    </row>
    <row r="27" spans="1:22" ht="15">
      <c r="A27" s="40" t="s">
        <v>9</v>
      </c>
      <c r="B27" s="41" t="s">
        <v>40</v>
      </c>
      <c r="C27" s="41" t="s">
        <v>21</v>
      </c>
      <c r="D27" s="41" t="s">
        <v>95</v>
      </c>
      <c r="E27" s="41" t="s">
        <v>96</v>
      </c>
      <c r="F27" s="41" t="s">
        <v>23</v>
      </c>
      <c r="G27" s="41" t="s">
        <v>97</v>
      </c>
      <c r="H27" s="44" t="s">
        <v>98</v>
      </c>
      <c r="I27" s="45">
        <v>232.307023</v>
      </c>
      <c r="J27" s="42">
        <v>46.095422</v>
      </c>
      <c r="K27" s="43">
        <v>278.402445</v>
      </c>
      <c r="L27" s="42">
        <v>1524.199925</v>
      </c>
      <c r="M27" s="42">
        <v>431.985153</v>
      </c>
      <c r="N27" s="46">
        <v>1956.185078</v>
      </c>
      <c r="O27" s="45">
        <v>229.75784</v>
      </c>
      <c r="P27" s="42">
        <v>53.963406</v>
      </c>
      <c r="Q27" s="43">
        <v>283.721246</v>
      </c>
      <c r="R27" s="42">
        <v>2132.804026</v>
      </c>
      <c r="S27" s="42">
        <v>521.109437</v>
      </c>
      <c r="T27" s="46">
        <v>2653.913463</v>
      </c>
      <c r="U27" s="25">
        <f>+((K27/Q27)-1)*100</f>
        <v>-1.8746572824510976</v>
      </c>
      <c r="V27" s="36">
        <f>+((N27/T27)-1)*100</f>
        <v>-26.290547703514168</v>
      </c>
    </row>
    <row r="28" spans="1:22" ht="15">
      <c r="A28" s="40" t="s">
        <v>9</v>
      </c>
      <c r="B28" s="41" t="s">
        <v>40</v>
      </c>
      <c r="C28" s="41" t="s">
        <v>21</v>
      </c>
      <c r="D28" s="41" t="s">
        <v>99</v>
      </c>
      <c r="E28" s="41" t="s">
        <v>100</v>
      </c>
      <c r="F28" s="41" t="s">
        <v>101</v>
      </c>
      <c r="G28" s="41" t="s">
        <v>102</v>
      </c>
      <c r="H28" s="44" t="s">
        <v>103</v>
      </c>
      <c r="I28" s="45">
        <v>0</v>
      </c>
      <c r="J28" s="42">
        <v>0</v>
      </c>
      <c r="K28" s="43">
        <v>0</v>
      </c>
      <c r="L28" s="42">
        <v>0</v>
      </c>
      <c r="M28" s="42">
        <v>0</v>
      </c>
      <c r="N28" s="46">
        <v>0</v>
      </c>
      <c r="O28" s="45">
        <v>0</v>
      </c>
      <c r="P28" s="42">
        <v>0</v>
      </c>
      <c r="Q28" s="43">
        <v>0</v>
      </c>
      <c r="R28" s="42">
        <v>541.988531</v>
      </c>
      <c r="S28" s="42">
        <v>54.912784</v>
      </c>
      <c r="T28" s="46">
        <v>596.901315</v>
      </c>
      <c r="U28" s="24" t="s">
        <v>20</v>
      </c>
      <c r="V28" s="35" t="s">
        <v>20</v>
      </c>
    </row>
    <row r="29" spans="1:22" ht="15">
      <c r="A29" s="40" t="s">
        <v>9</v>
      </c>
      <c r="B29" s="41" t="s">
        <v>40</v>
      </c>
      <c r="C29" s="41" t="s">
        <v>21</v>
      </c>
      <c r="D29" s="41" t="s">
        <v>104</v>
      </c>
      <c r="E29" s="41" t="s">
        <v>105</v>
      </c>
      <c r="F29" s="41" t="s">
        <v>101</v>
      </c>
      <c r="G29" s="41" t="s">
        <v>106</v>
      </c>
      <c r="H29" s="44" t="s">
        <v>107</v>
      </c>
      <c r="I29" s="45">
        <v>377.614944</v>
      </c>
      <c r="J29" s="42">
        <v>28.089376</v>
      </c>
      <c r="K29" s="43">
        <v>405.70432</v>
      </c>
      <c r="L29" s="42">
        <v>2518.701638</v>
      </c>
      <c r="M29" s="42">
        <v>193.503691</v>
      </c>
      <c r="N29" s="46">
        <v>2712.205329</v>
      </c>
      <c r="O29" s="45">
        <v>203.9004</v>
      </c>
      <c r="P29" s="42">
        <v>19.359913</v>
      </c>
      <c r="Q29" s="43">
        <v>223.260313</v>
      </c>
      <c r="R29" s="42">
        <v>1969.923176</v>
      </c>
      <c r="S29" s="42">
        <v>346.671941</v>
      </c>
      <c r="T29" s="46">
        <v>2316.595117</v>
      </c>
      <c r="U29" s="25">
        <f>+((K29/Q29)-1)*100</f>
        <v>81.71806468801286</v>
      </c>
      <c r="V29" s="36">
        <f>+((N29/T29)-1)*100</f>
        <v>17.07722722442395</v>
      </c>
    </row>
    <row r="30" spans="1:22" ht="15">
      <c r="A30" s="40" t="s">
        <v>9</v>
      </c>
      <c r="B30" s="41" t="s">
        <v>40</v>
      </c>
      <c r="C30" s="41" t="s">
        <v>21</v>
      </c>
      <c r="D30" s="41" t="s">
        <v>108</v>
      </c>
      <c r="E30" s="41" t="s">
        <v>109</v>
      </c>
      <c r="F30" s="41" t="s">
        <v>63</v>
      </c>
      <c r="G30" s="41" t="s">
        <v>110</v>
      </c>
      <c r="H30" s="44" t="s">
        <v>111</v>
      </c>
      <c r="I30" s="45">
        <v>95.904</v>
      </c>
      <c r="J30" s="42">
        <v>19.764</v>
      </c>
      <c r="K30" s="43">
        <v>115.668</v>
      </c>
      <c r="L30" s="42">
        <v>166.9</v>
      </c>
      <c r="M30" s="42">
        <v>51.884</v>
      </c>
      <c r="N30" s="46">
        <v>218.784</v>
      </c>
      <c r="O30" s="45">
        <v>142.556</v>
      </c>
      <c r="P30" s="42">
        <v>45.883</v>
      </c>
      <c r="Q30" s="43">
        <v>188.439</v>
      </c>
      <c r="R30" s="42">
        <v>1321.609</v>
      </c>
      <c r="S30" s="42">
        <v>380.807</v>
      </c>
      <c r="T30" s="46">
        <v>1702.416</v>
      </c>
      <c r="U30" s="25">
        <f>+((K30/Q30)-1)*100</f>
        <v>-38.617802047346885</v>
      </c>
      <c r="V30" s="36">
        <f>+((N30/T30)-1)*100</f>
        <v>-87.14861702427609</v>
      </c>
    </row>
    <row r="31" spans="1:22" ht="15">
      <c r="A31" s="40" t="s">
        <v>9</v>
      </c>
      <c r="B31" s="41" t="s">
        <v>40</v>
      </c>
      <c r="C31" s="41" t="s">
        <v>21</v>
      </c>
      <c r="D31" s="41" t="s">
        <v>108</v>
      </c>
      <c r="E31" s="41" t="s">
        <v>112</v>
      </c>
      <c r="F31" s="41" t="s">
        <v>63</v>
      </c>
      <c r="G31" s="41" t="s">
        <v>110</v>
      </c>
      <c r="H31" s="44" t="s">
        <v>113</v>
      </c>
      <c r="I31" s="45">
        <v>162</v>
      </c>
      <c r="J31" s="42">
        <v>20.5645</v>
      </c>
      <c r="K31" s="43">
        <v>182.5645</v>
      </c>
      <c r="L31" s="42">
        <v>1923.257</v>
      </c>
      <c r="M31" s="42">
        <v>271.6528</v>
      </c>
      <c r="N31" s="46">
        <v>2194.9098</v>
      </c>
      <c r="O31" s="45">
        <v>267.528</v>
      </c>
      <c r="P31" s="42">
        <v>48.8177</v>
      </c>
      <c r="Q31" s="43">
        <v>316.3457</v>
      </c>
      <c r="R31" s="42">
        <v>2447.7436</v>
      </c>
      <c r="S31" s="42">
        <v>259.3451</v>
      </c>
      <c r="T31" s="46">
        <v>2707.0887</v>
      </c>
      <c r="U31" s="25">
        <f>+((K31/Q31)-1)*100</f>
        <v>-42.28955854307487</v>
      </c>
      <c r="V31" s="36">
        <f>+((N31/T31)-1)*100</f>
        <v>-18.9199157013215</v>
      </c>
    </row>
    <row r="32" spans="1:22" ht="15">
      <c r="A32" s="40" t="s">
        <v>9</v>
      </c>
      <c r="B32" s="41" t="s">
        <v>40</v>
      </c>
      <c r="C32" s="41" t="s">
        <v>21</v>
      </c>
      <c r="D32" s="41" t="s">
        <v>108</v>
      </c>
      <c r="E32" s="41" t="s">
        <v>114</v>
      </c>
      <c r="F32" s="41" t="s">
        <v>63</v>
      </c>
      <c r="G32" s="41" t="s">
        <v>110</v>
      </c>
      <c r="H32" s="44" t="s">
        <v>113</v>
      </c>
      <c r="I32" s="45">
        <v>690.12</v>
      </c>
      <c r="J32" s="42">
        <v>57.924</v>
      </c>
      <c r="K32" s="43">
        <v>748.044</v>
      </c>
      <c r="L32" s="42">
        <v>9481.9614</v>
      </c>
      <c r="M32" s="42">
        <v>1165.2314</v>
      </c>
      <c r="N32" s="46">
        <v>10647.1928</v>
      </c>
      <c r="O32" s="45">
        <v>761.136</v>
      </c>
      <c r="P32" s="42">
        <v>72.743</v>
      </c>
      <c r="Q32" s="43">
        <v>833.879</v>
      </c>
      <c r="R32" s="42">
        <v>6600.5784</v>
      </c>
      <c r="S32" s="42">
        <v>637.5966</v>
      </c>
      <c r="T32" s="46">
        <v>7238.175</v>
      </c>
      <c r="U32" s="25">
        <f>+((K32/Q32)-1)*100</f>
        <v>-10.293459842495134</v>
      </c>
      <c r="V32" s="36">
        <f>+((N32/T32)-1)*100</f>
        <v>47.09775323199563</v>
      </c>
    </row>
    <row r="33" spans="1:22" ht="15">
      <c r="A33" s="40" t="s">
        <v>9</v>
      </c>
      <c r="B33" s="41" t="s">
        <v>40</v>
      </c>
      <c r="C33" s="41" t="s">
        <v>21</v>
      </c>
      <c r="D33" s="41" t="s">
        <v>115</v>
      </c>
      <c r="E33" s="41" t="s">
        <v>116</v>
      </c>
      <c r="F33" s="41" t="s">
        <v>117</v>
      </c>
      <c r="G33" s="41" t="s">
        <v>118</v>
      </c>
      <c r="H33" s="44" t="s">
        <v>119</v>
      </c>
      <c r="I33" s="45">
        <v>138.6406</v>
      </c>
      <c r="J33" s="42">
        <v>7.5096</v>
      </c>
      <c r="K33" s="43">
        <v>146.1502</v>
      </c>
      <c r="L33" s="42">
        <v>1758.911095</v>
      </c>
      <c r="M33" s="42">
        <v>85.439289</v>
      </c>
      <c r="N33" s="46">
        <v>1844.350384</v>
      </c>
      <c r="O33" s="45">
        <v>136.404</v>
      </c>
      <c r="P33" s="42">
        <v>9.7088</v>
      </c>
      <c r="Q33" s="43">
        <v>146.1128</v>
      </c>
      <c r="R33" s="42">
        <v>1513.250112</v>
      </c>
      <c r="S33" s="42">
        <v>120.867843</v>
      </c>
      <c r="T33" s="46">
        <v>1634.117955</v>
      </c>
      <c r="U33" s="25">
        <f>+((K33/Q33)-1)*100</f>
        <v>0.025596662304749884</v>
      </c>
      <c r="V33" s="36">
        <f>+((N33/T33)-1)*100</f>
        <v>12.865193014784548</v>
      </c>
    </row>
    <row r="34" spans="1:22" ht="15">
      <c r="A34" s="40" t="s">
        <v>9</v>
      </c>
      <c r="B34" s="41" t="s">
        <v>40</v>
      </c>
      <c r="C34" s="41" t="s">
        <v>21</v>
      </c>
      <c r="D34" s="41" t="s">
        <v>120</v>
      </c>
      <c r="E34" s="41" t="s">
        <v>121</v>
      </c>
      <c r="F34" s="41" t="s">
        <v>43</v>
      </c>
      <c r="G34" s="41" t="s">
        <v>44</v>
      </c>
      <c r="H34" s="44" t="s">
        <v>44</v>
      </c>
      <c r="I34" s="45">
        <v>59.890394</v>
      </c>
      <c r="J34" s="42">
        <v>0</v>
      </c>
      <c r="K34" s="43">
        <v>59.890394</v>
      </c>
      <c r="L34" s="42">
        <v>687.219446</v>
      </c>
      <c r="M34" s="42">
        <v>4.169903</v>
      </c>
      <c r="N34" s="46">
        <v>691.389348</v>
      </c>
      <c r="O34" s="45">
        <v>0</v>
      </c>
      <c r="P34" s="42">
        <v>0</v>
      </c>
      <c r="Q34" s="43">
        <v>0</v>
      </c>
      <c r="R34" s="42">
        <v>0</v>
      </c>
      <c r="S34" s="42">
        <v>0</v>
      </c>
      <c r="T34" s="46">
        <v>0</v>
      </c>
      <c r="U34" s="24" t="s">
        <v>20</v>
      </c>
      <c r="V34" s="35" t="s">
        <v>20</v>
      </c>
    </row>
    <row r="35" spans="1:22" ht="15">
      <c r="A35" s="40" t="s">
        <v>9</v>
      </c>
      <c r="B35" s="41" t="s">
        <v>40</v>
      </c>
      <c r="C35" s="41" t="s">
        <v>183</v>
      </c>
      <c r="D35" s="41" t="s">
        <v>192</v>
      </c>
      <c r="E35" s="41" t="s">
        <v>193</v>
      </c>
      <c r="F35" s="41" t="s">
        <v>63</v>
      </c>
      <c r="G35" s="41" t="s">
        <v>82</v>
      </c>
      <c r="H35" s="44" t="s">
        <v>194</v>
      </c>
      <c r="I35" s="45">
        <v>91.713399</v>
      </c>
      <c r="J35" s="42">
        <v>4.524031</v>
      </c>
      <c r="K35" s="43">
        <v>96.23743</v>
      </c>
      <c r="L35" s="42">
        <v>1242.39723</v>
      </c>
      <c r="M35" s="42">
        <v>69.003283</v>
      </c>
      <c r="N35" s="46">
        <v>1311.400513</v>
      </c>
      <c r="O35" s="45">
        <v>175.67696</v>
      </c>
      <c r="P35" s="42">
        <v>7.571834</v>
      </c>
      <c r="Q35" s="43">
        <v>183.248794</v>
      </c>
      <c r="R35" s="42">
        <v>979.915544</v>
      </c>
      <c r="S35" s="42">
        <v>41.703179</v>
      </c>
      <c r="T35" s="46">
        <v>1021.618723</v>
      </c>
      <c r="U35" s="25">
        <f>+((K35/Q35)-1)*100</f>
        <v>-47.482639367329206</v>
      </c>
      <c r="V35" s="36">
        <f>+((N35/T35)-1)*100</f>
        <v>28.364964685558135</v>
      </c>
    </row>
    <row r="36" spans="1:22" ht="15">
      <c r="A36" s="40" t="s">
        <v>9</v>
      </c>
      <c r="B36" s="41" t="s">
        <v>40</v>
      </c>
      <c r="C36" s="41" t="s">
        <v>21</v>
      </c>
      <c r="D36" s="41" t="s">
        <v>122</v>
      </c>
      <c r="E36" s="41" t="s">
        <v>123</v>
      </c>
      <c r="F36" s="41" t="s">
        <v>56</v>
      </c>
      <c r="G36" s="41" t="s">
        <v>56</v>
      </c>
      <c r="H36" s="44" t="s">
        <v>124</v>
      </c>
      <c r="I36" s="45">
        <v>283.58962</v>
      </c>
      <c r="J36" s="42">
        <v>28.587652</v>
      </c>
      <c r="K36" s="43">
        <v>312.177272</v>
      </c>
      <c r="L36" s="42">
        <v>1759.38752</v>
      </c>
      <c r="M36" s="42">
        <v>200.703437</v>
      </c>
      <c r="N36" s="46">
        <v>1960.090957</v>
      </c>
      <c r="O36" s="45">
        <v>0</v>
      </c>
      <c r="P36" s="42">
        <v>0</v>
      </c>
      <c r="Q36" s="43">
        <v>0</v>
      </c>
      <c r="R36" s="42">
        <v>0</v>
      </c>
      <c r="S36" s="42">
        <v>0</v>
      </c>
      <c r="T36" s="46">
        <v>0</v>
      </c>
      <c r="U36" s="24" t="s">
        <v>20</v>
      </c>
      <c r="V36" s="35" t="s">
        <v>20</v>
      </c>
    </row>
    <row r="37" spans="1:22" ht="15">
      <c r="A37" s="40" t="s">
        <v>9</v>
      </c>
      <c r="B37" s="41" t="s">
        <v>40</v>
      </c>
      <c r="C37" s="41" t="s">
        <v>21</v>
      </c>
      <c r="D37" s="41" t="s">
        <v>122</v>
      </c>
      <c r="E37" s="41" t="s">
        <v>125</v>
      </c>
      <c r="F37" s="41" t="s">
        <v>56</v>
      </c>
      <c r="G37" s="41" t="s">
        <v>56</v>
      </c>
      <c r="H37" s="44" t="s">
        <v>124</v>
      </c>
      <c r="I37" s="45">
        <v>594.812561</v>
      </c>
      <c r="J37" s="42">
        <v>63.156485</v>
      </c>
      <c r="K37" s="43">
        <v>657.969046</v>
      </c>
      <c r="L37" s="42">
        <v>11404.900728</v>
      </c>
      <c r="M37" s="42">
        <v>1279.394476</v>
      </c>
      <c r="N37" s="46">
        <v>12684.295204</v>
      </c>
      <c r="O37" s="45">
        <v>1695.132864</v>
      </c>
      <c r="P37" s="42">
        <v>169.62681</v>
      </c>
      <c r="Q37" s="43">
        <v>1864.759674</v>
      </c>
      <c r="R37" s="42">
        <v>19578.273956</v>
      </c>
      <c r="S37" s="42">
        <v>2080.204819</v>
      </c>
      <c r="T37" s="46">
        <v>21658.478775</v>
      </c>
      <c r="U37" s="25">
        <f>+((K37/Q37)-1)*100</f>
        <v>-64.71561160540197</v>
      </c>
      <c r="V37" s="36">
        <f>+((N37/T37)-1)*100</f>
        <v>-41.434967174881834</v>
      </c>
    </row>
    <row r="38" spans="1:22" ht="15">
      <c r="A38" s="40" t="s">
        <v>9</v>
      </c>
      <c r="B38" s="41" t="s">
        <v>40</v>
      </c>
      <c r="C38" s="41" t="s">
        <v>21</v>
      </c>
      <c r="D38" s="41" t="s">
        <v>122</v>
      </c>
      <c r="E38" s="41" t="s">
        <v>126</v>
      </c>
      <c r="F38" s="41" t="s">
        <v>56</v>
      </c>
      <c r="G38" s="41" t="s">
        <v>56</v>
      </c>
      <c r="H38" s="44" t="s">
        <v>124</v>
      </c>
      <c r="I38" s="45">
        <v>610.23954</v>
      </c>
      <c r="J38" s="42">
        <v>40.140833</v>
      </c>
      <c r="K38" s="43">
        <v>650.380373</v>
      </c>
      <c r="L38" s="42">
        <v>3538.31964</v>
      </c>
      <c r="M38" s="42">
        <v>249.784823</v>
      </c>
      <c r="N38" s="46">
        <v>3788.104463</v>
      </c>
      <c r="O38" s="45">
        <v>0</v>
      </c>
      <c r="P38" s="42">
        <v>0</v>
      </c>
      <c r="Q38" s="43">
        <v>0</v>
      </c>
      <c r="R38" s="42">
        <v>0</v>
      </c>
      <c r="S38" s="42">
        <v>0</v>
      </c>
      <c r="T38" s="46">
        <v>0</v>
      </c>
      <c r="U38" s="24" t="s">
        <v>20</v>
      </c>
      <c r="V38" s="35" t="s">
        <v>20</v>
      </c>
    </row>
    <row r="39" spans="1:22" ht="15">
      <c r="A39" s="40" t="s">
        <v>9</v>
      </c>
      <c r="B39" s="41" t="s">
        <v>40</v>
      </c>
      <c r="C39" s="41" t="s">
        <v>21</v>
      </c>
      <c r="D39" s="41" t="s">
        <v>122</v>
      </c>
      <c r="E39" s="41" t="s">
        <v>127</v>
      </c>
      <c r="F39" s="41" t="s">
        <v>56</v>
      </c>
      <c r="G39" s="41" t="s">
        <v>56</v>
      </c>
      <c r="H39" s="44" t="s">
        <v>124</v>
      </c>
      <c r="I39" s="45">
        <v>0</v>
      </c>
      <c r="J39" s="42">
        <v>0</v>
      </c>
      <c r="K39" s="43">
        <v>0</v>
      </c>
      <c r="L39" s="42">
        <v>109.0157</v>
      </c>
      <c r="M39" s="42">
        <v>11.91627</v>
      </c>
      <c r="N39" s="46">
        <v>120.93197</v>
      </c>
      <c r="O39" s="45">
        <v>0</v>
      </c>
      <c r="P39" s="42">
        <v>0</v>
      </c>
      <c r="Q39" s="43">
        <v>0</v>
      </c>
      <c r="R39" s="42">
        <v>0</v>
      </c>
      <c r="S39" s="42">
        <v>0</v>
      </c>
      <c r="T39" s="46">
        <v>0</v>
      </c>
      <c r="U39" s="24" t="s">
        <v>20</v>
      </c>
      <c r="V39" s="35" t="s">
        <v>20</v>
      </c>
    </row>
    <row r="40" spans="1:22" ht="15">
      <c r="A40" s="40" t="s">
        <v>9</v>
      </c>
      <c r="B40" s="41" t="s">
        <v>40</v>
      </c>
      <c r="C40" s="41" t="s">
        <v>21</v>
      </c>
      <c r="D40" s="41" t="s">
        <v>122</v>
      </c>
      <c r="E40" s="41" t="s">
        <v>128</v>
      </c>
      <c r="F40" s="41" t="s">
        <v>56</v>
      </c>
      <c r="G40" s="41" t="s">
        <v>56</v>
      </c>
      <c r="H40" s="44" t="s">
        <v>124</v>
      </c>
      <c r="I40" s="45">
        <v>0</v>
      </c>
      <c r="J40" s="42">
        <v>0</v>
      </c>
      <c r="K40" s="43">
        <v>0</v>
      </c>
      <c r="L40" s="42">
        <v>3.12</v>
      </c>
      <c r="M40" s="42">
        <v>0.403</v>
      </c>
      <c r="N40" s="46">
        <v>3.523</v>
      </c>
      <c r="O40" s="45">
        <v>0</v>
      </c>
      <c r="P40" s="42">
        <v>0</v>
      </c>
      <c r="Q40" s="43">
        <v>0</v>
      </c>
      <c r="R40" s="42">
        <v>0</v>
      </c>
      <c r="S40" s="42">
        <v>0</v>
      </c>
      <c r="T40" s="46">
        <v>0</v>
      </c>
      <c r="U40" s="24" t="s">
        <v>20</v>
      </c>
      <c r="V40" s="35" t="s">
        <v>20</v>
      </c>
    </row>
    <row r="41" spans="1:22" ht="15">
      <c r="A41" s="40" t="s">
        <v>9</v>
      </c>
      <c r="B41" s="41" t="s">
        <v>40</v>
      </c>
      <c r="C41" s="41" t="s">
        <v>21</v>
      </c>
      <c r="D41" s="41" t="s">
        <v>122</v>
      </c>
      <c r="E41" s="41" t="s">
        <v>129</v>
      </c>
      <c r="F41" s="41" t="s">
        <v>56</v>
      </c>
      <c r="G41" s="41" t="s">
        <v>56</v>
      </c>
      <c r="H41" s="44" t="s">
        <v>124</v>
      </c>
      <c r="I41" s="45">
        <v>82.830384</v>
      </c>
      <c r="J41" s="42">
        <v>10.361318</v>
      </c>
      <c r="K41" s="43">
        <v>93.191702</v>
      </c>
      <c r="L41" s="42">
        <v>782.642004</v>
      </c>
      <c r="M41" s="42">
        <v>134.795148</v>
      </c>
      <c r="N41" s="46">
        <v>917.437152</v>
      </c>
      <c r="O41" s="45">
        <v>0</v>
      </c>
      <c r="P41" s="42">
        <v>0</v>
      </c>
      <c r="Q41" s="43">
        <v>0</v>
      </c>
      <c r="R41" s="42">
        <v>0</v>
      </c>
      <c r="S41" s="42">
        <v>0</v>
      </c>
      <c r="T41" s="46">
        <v>0</v>
      </c>
      <c r="U41" s="24" t="s">
        <v>20</v>
      </c>
      <c r="V41" s="35" t="s">
        <v>20</v>
      </c>
    </row>
    <row r="42" spans="1:22" ht="15">
      <c r="A42" s="40" t="s">
        <v>9</v>
      </c>
      <c r="B42" s="41" t="s">
        <v>40</v>
      </c>
      <c r="C42" s="41" t="s">
        <v>21</v>
      </c>
      <c r="D42" s="41" t="s">
        <v>122</v>
      </c>
      <c r="E42" s="41" t="s">
        <v>130</v>
      </c>
      <c r="F42" s="41" t="s">
        <v>56</v>
      </c>
      <c r="G42" s="41" t="s">
        <v>56</v>
      </c>
      <c r="H42" s="44" t="s">
        <v>124</v>
      </c>
      <c r="I42" s="45">
        <v>102.352448</v>
      </c>
      <c r="J42" s="42">
        <v>6.420917</v>
      </c>
      <c r="K42" s="43">
        <v>108.773365</v>
      </c>
      <c r="L42" s="42">
        <v>234.552808</v>
      </c>
      <c r="M42" s="42">
        <v>17.216177</v>
      </c>
      <c r="N42" s="46">
        <v>251.768985</v>
      </c>
      <c r="O42" s="45">
        <v>0</v>
      </c>
      <c r="P42" s="42">
        <v>0</v>
      </c>
      <c r="Q42" s="43">
        <v>0</v>
      </c>
      <c r="R42" s="42">
        <v>0</v>
      </c>
      <c r="S42" s="42">
        <v>0</v>
      </c>
      <c r="T42" s="46">
        <v>0</v>
      </c>
      <c r="U42" s="24" t="s">
        <v>20</v>
      </c>
      <c r="V42" s="35" t="s">
        <v>20</v>
      </c>
    </row>
    <row r="43" spans="1:22" ht="15">
      <c r="A43" s="40" t="s">
        <v>9</v>
      </c>
      <c r="B43" s="41" t="s">
        <v>40</v>
      </c>
      <c r="C43" s="41" t="s">
        <v>21</v>
      </c>
      <c r="D43" s="41" t="s">
        <v>131</v>
      </c>
      <c r="E43" s="41" t="s">
        <v>221</v>
      </c>
      <c r="F43" s="41" t="s">
        <v>56</v>
      </c>
      <c r="G43" s="41" t="s">
        <v>56</v>
      </c>
      <c r="H43" s="44" t="s">
        <v>132</v>
      </c>
      <c r="I43" s="45">
        <v>0</v>
      </c>
      <c r="J43" s="42">
        <v>315.472031</v>
      </c>
      <c r="K43" s="43">
        <v>315.472031</v>
      </c>
      <c r="L43" s="42">
        <v>0</v>
      </c>
      <c r="M43" s="42">
        <v>2732.040329</v>
      </c>
      <c r="N43" s="46">
        <v>2732.040329</v>
      </c>
      <c r="O43" s="45">
        <v>0</v>
      </c>
      <c r="P43" s="42">
        <v>194.92858</v>
      </c>
      <c r="Q43" s="43">
        <v>194.92858</v>
      </c>
      <c r="R43" s="42">
        <v>0</v>
      </c>
      <c r="S43" s="42">
        <v>1636.586821</v>
      </c>
      <c r="T43" s="46">
        <v>1636.586821</v>
      </c>
      <c r="U43" s="25">
        <f>+((K43/Q43)-1)*100</f>
        <v>61.839803583445786</v>
      </c>
      <c r="V43" s="36">
        <f aca="true" t="shared" si="1" ref="V43:V51">+((N43/T43)-1)*100</f>
        <v>66.93525170455956</v>
      </c>
    </row>
    <row r="44" spans="1:22" ht="15">
      <c r="A44" s="40" t="s">
        <v>9</v>
      </c>
      <c r="B44" s="41" t="s">
        <v>40</v>
      </c>
      <c r="C44" s="41" t="s">
        <v>21</v>
      </c>
      <c r="D44" s="41" t="s">
        <v>133</v>
      </c>
      <c r="E44" s="41" t="s">
        <v>222</v>
      </c>
      <c r="F44" s="41" t="s">
        <v>101</v>
      </c>
      <c r="G44" s="41" t="s">
        <v>134</v>
      </c>
      <c r="H44" s="44" t="s">
        <v>134</v>
      </c>
      <c r="I44" s="45">
        <v>0</v>
      </c>
      <c r="J44" s="42">
        <v>0</v>
      </c>
      <c r="K44" s="43">
        <v>0</v>
      </c>
      <c r="L44" s="42">
        <v>812.006169</v>
      </c>
      <c r="M44" s="42">
        <v>365.945465</v>
      </c>
      <c r="N44" s="46">
        <v>1177.951634</v>
      </c>
      <c r="O44" s="45">
        <v>1120.581</v>
      </c>
      <c r="P44" s="42">
        <v>239.931</v>
      </c>
      <c r="Q44" s="43">
        <v>1360.512</v>
      </c>
      <c r="R44" s="42">
        <v>9280.876704</v>
      </c>
      <c r="S44" s="42">
        <v>2144.300485</v>
      </c>
      <c r="T44" s="46">
        <v>11425.177189</v>
      </c>
      <c r="U44" s="24" t="s">
        <v>20</v>
      </c>
      <c r="V44" s="36">
        <f t="shared" si="1"/>
        <v>-89.68986113288365</v>
      </c>
    </row>
    <row r="45" spans="1:22" ht="15">
      <c r="A45" s="40" t="s">
        <v>9</v>
      </c>
      <c r="B45" s="41" t="s">
        <v>40</v>
      </c>
      <c r="C45" s="41" t="s">
        <v>21</v>
      </c>
      <c r="D45" s="41" t="s">
        <v>133</v>
      </c>
      <c r="E45" s="41" t="s">
        <v>135</v>
      </c>
      <c r="F45" s="41" t="s">
        <v>101</v>
      </c>
      <c r="G45" s="41" t="s">
        <v>102</v>
      </c>
      <c r="H45" s="44" t="s">
        <v>136</v>
      </c>
      <c r="I45" s="45">
        <v>0</v>
      </c>
      <c r="J45" s="42">
        <v>871.3279</v>
      </c>
      <c r="K45" s="43">
        <v>871.3279</v>
      </c>
      <c r="L45" s="42">
        <v>0</v>
      </c>
      <c r="M45" s="42">
        <v>9285.9077</v>
      </c>
      <c r="N45" s="46">
        <v>9285.9077</v>
      </c>
      <c r="O45" s="45">
        <v>0</v>
      </c>
      <c r="P45" s="42">
        <v>1162.0101</v>
      </c>
      <c r="Q45" s="43">
        <v>1162.0101</v>
      </c>
      <c r="R45" s="42">
        <v>0</v>
      </c>
      <c r="S45" s="42">
        <v>8583.8196</v>
      </c>
      <c r="T45" s="46">
        <v>8583.8196</v>
      </c>
      <c r="U45" s="25">
        <f>+((K45/Q45)-1)*100</f>
        <v>-25.01546243014583</v>
      </c>
      <c r="V45" s="36">
        <f t="shared" si="1"/>
        <v>8.179203812717573</v>
      </c>
    </row>
    <row r="46" spans="1:22" ht="15">
      <c r="A46" s="40" t="s">
        <v>9</v>
      </c>
      <c r="B46" s="41" t="s">
        <v>40</v>
      </c>
      <c r="C46" s="41" t="s">
        <v>21</v>
      </c>
      <c r="D46" s="41" t="s">
        <v>137</v>
      </c>
      <c r="E46" s="41" t="s">
        <v>138</v>
      </c>
      <c r="F46" s="41" t="s">
        <v>69</v>
      </c>
      <c r="G46" s="41" t="s">
        <v>139</v>
      </c>
      <c r="H46" s="44" t="s">
        <v>139</v>
      </c>
      <c r="I46" s="45">
        <v>980.340357</v>
      </c>
      <c r="J46" s="42">
        <v>11.53072</v>
      </c>
      <c r="K46" s="43">
        <v>991.871076</v>
      </c>
      <c r="L46" s="42">
        <v>9512.950512</v>
      </c>
      <c r="M46" s="42">
        <v>123.280398</v>
      </c>
      <c r="N46" s="46">
        <v>9636.23091</v>
      </c>
      <c r="O46" s="45">
        <v>752.462371</v>
      </c>
      <c r="P46" s="42">
        <v>8.81129</v>
      </c>
      <c r="Q46" s="43">
        <v>761.273661</v>
      </c>
      <c r="R46" s="42">
        <v>5713.597145</v>
      </c>
      <c r="S46" s="42">
        <v>83.896818</v>
      </c>
      <c r="T46" s="46">
        <v>5797.493964</v>
      </c>
      <c r="U46" s="25">
        <f>+((K46/Q46)-1)*100</f>
        <v>30.291001359102587</v>
      </c>
      <c r="V46" s="36">
        <f t="shared" si="1"/>
        <v>66.21372906702348</v>
      </c>
    </row>
    <row r="47" spans="1:22" ht="15">
      <c r="A47" s="40" t="s">
        <v>9</v>
      </c>
      <c r="B47" s="41" t="s">
        <v>40</v>
      </c>
      <c r="C47" s="41" t="s">
        <v>21</v>
      </c>
      <c r="D47" s="41" t="s">
        <v>140</v>
      </c>
      <c r="E47" s="41" t="s">
        <v>141</v>
      </c>
      <c r="F47" s="41" t="s">
        <v>101</v>
      </c>
      <c r="G47" s="41" t="s">
        <v>142</v>
      </c>
      <c r="H47" s="44" t="s">
        <v>142</v>
      </c>
      <c r="I47" s="45">
        <v>406.2373</v>
      </c>
      <c r="J47" s="42">
        <v>116.67746</v>
      </c>
      <c r="K47" s="43">
        <v>522.91476</v>
      </c>
      <c r="L47" s="42">
        <v>3280.509085</v>
      </c>
      <c r="M47" s="42">
        <v>834.0841</v>
      </c>
      <c r="N47" s="46">
        <v>4114.593184</v>
      </c>
      <c r="O47" s="45">
        <v>336.221987</v>
      </c>
      <c r="P47" s="42">
        <v>80.972812</v>
      </c>
      <c r="Q47" s="43">
        <v>417.1948</v>
      </c>
      <c r="R47" s="42">
        <v>2577.2901</v>
      </c>
      <c r="S47" s="42">
        <v>846.013391</v>
      </c>
      <c r="T47" s="46">
        <v>3423.303491</v>
      </c>
      <c r="U47" s="25">
        <f>+((K47/Q47)-1)*100</f>
        <v>25.3406705932097</v>
      </c>
      <c r="V47" s="36">
        <f t="shared" si="1"/>
        <v>20.193643210934354</v>
      </c>
    </row>
    <row r="48" spans="1:22" ht="15">
      <c r="A48" s="40" t="s">
        <v>9</v>
      </c>
      <c r="B48" s="41" t="s">
        <v>40</v>
      </c>
      <c r="C48" s="41" t="s">
        <v>21</v>
      </c>
      <c r="D48" s="41" t="s">
        <v>143</v>
      </c>
      <c r="E48" s="41" t="s">
        <v>144</v>
      </c>
      <c r="F48" s="41" t="s">
        <v>63</v>
      </c>
      <c r="G48" s="41" t="s">
        <v>64</v>
      </c>
      <c r="H48" s="44" t="s">
        <v>65</v>
      </c>
      <c r="I48" s="45">
        <v>47.276864</v>
      </c>
      <c r="J48" s="42">
        <v>22.125285</v>
      </c>
      <c r="K48" s="43">
        <v>69.402149</v>
      </c>
      <c r="L48" s="42">
        <v>742.969738</v>
      </c>
      <c r="M48" s="42">
        <v>371.757066</v>
      </c>
      <c r="N48" s="46">
        <v>1114.726804</v>
      </c>
      <c r="O48" s="45">
        <v>90.822778</v>
      </c>
      <c r="P48" s="42">
        <v>29.362782</v>
      </c>
      <c r="Q48" s="43">
        <v>120.18556</v>
      </c>
      <c r="R48" s="42">
        <v>1254.377283</v>
      </c>
      <c r="S48" s="42">
        <v>287.785973</v>
      </c>
      <c r="T48" s="46">
        <v>1542.163256</v>
      </c>
      <c r="U48" s="25">
        <f>+((K48/Q48)-1)*100</f>
        <v>-42.254170134914716</v>
      </c>
      <c r="V48" s="36">
        <f t="shared" si="1"/>
        <v>-27.716679822126444</v>
      </c>
    </row>
    <row r="49" spans="1:22" ht="15">
      <c r="A49" s="40" t="s">
        <v>9</v>
      </c>
      <c r="B49" s="41" t="s">
        <v>40</v>
      </c>
      <c r="C49" s="41" t="s">
        <v>21</v>
      </c>
      <c r="D49" s="41" t="s">
        <v>143</v>
      </c>
      <c r="E49" s="41" t="s">
        <v>145</v>
      </c>
      <c r="F49" s="41" t="s">
        <v>63</v>
      </c>
      <c r="G49" s="41" t="s">
        <v>64</v>
      </c>
      <c r="H49" s="44" t="s">
        <v>65</v>
      </c>
      <c r="I49" s="45">
        <v>0</v>
      </c>
      <c r="J49" s="42">
        <v>0</v>
      </c>
      <c r="K49" s="43">
        <v>0</v>
      </c>
      <c r="L49" s="42">
        <v>83.998333</v>
      </c>
      <c r="M49" s="42">
        <v>14.74074</v>
      </c>
      <c r="N49" s="46">
        <v>98.739073</v>
      </c>
      <c r="O49" s="45">
        <v>71.322944</v>
      </c>
      <c r="P49" s="42">
        <v>5.531072</v>
      </c>
      <c r="Q49" s="43">
        <v>76.854016</v>
      </c>
      <c r="R49" s="42">
        <v>1295.055473</v>
      </c>
      <c r="S49" s="42">
        <v>123.719738</v>
      </c>
      <c r="T49" s="46">
        <v>1418.775211</v>
      </c>
      <c r="U49" s="24" t="s">
        <v>20</v>
      </c>
      <c r="V49" s="36">
        <f t="shared" si="1"/>
        <v>-93.04054143077356</v>
      </c>
    </row>
    <row r="50" spans="1:22" ht="15">
      <c r="A50" s="40" t="s">
        <v>9</v>
      </c>
      <c r="B50" s="41" t="s">
        <v>40</v>
      </c>
      <c r="C50" s="41" t="s">
        <v>183</v>
      </c>
      <c r="D50" s="41" t="s">
        <v>195</v>
      </c>
      <c r="E50" s="41" t="s">
        <v>196</v>
      </c>
      <c r="F50" s="41" t="s">
        <v>63</v>
      </c>
      <c r="G50" s="41" t="s">
        <v>186</v>
      </c>
      <c r="H50" s="44" t="s">
        <v>187</v>
      </c>
      <c r="I50" s="45">
        <v>123.5291</v>
      </c>
      <c r="J50" s="42">
        <v>10.355056</v>
      </c>
      <c r="K50" s="43">
        <v>133.884156</v>
      </c>
      <c r="L50" s="42">
        <v>969.018238</v>
      </c>
      <c r="M50" s="42">
        <v>80.907555</v>
      </c>
      <c r="N50" s="46">
        <v>1049.925793</v>
      </c>
      <c r="O50" s="45">
        <v>115.5928</v>
      </c>
      <c r="P50" s="42">
        <v>6.212992</v>
      </c>
      <c r="Q50" s="43">
        <v>121.805792</v>
      </c>
      <c r="R50" s="42">
        <v>961.255301</v>
      </c>
      <c r="S50" s="42">
        <v>52.761857</v>
      </c>
      <c r="T50" s="46">
        <v>1014.017158</v>
      </c>
      <c r="U50" s="25">
        <f>+((K50/Q50)-1)*100</f>
        <v>9.916083465062142</v>
      </c>
      <c r="V50" s="36">
        <f t="shared" si="1"/>
        <v>3.541225581510332</v>
      </c>
    </row>
    <row r="51" spans="1:22" ht="15">
      <c r="A51" s="40" t="s">
        <v>9</v>
      </c>
      <c r="B51" s="41" t="s">
        <v>40</v>
      </c>
      <c r="C51" s="41" t="s">
        <v>183</v>
      </c>
      <c r="D51" s="41" t="s">
        <v>197</v>
      </c>
      <c r="E51" s="41" t="s">
        <v>198</v>
      </c>
      <c r="F51" s="41" t="s">
        <v>63</v>
      </c>
      <c r="G51" s="41" t="s">
        <v>199</v>
      </c>
      <c r="H51" s="44" t="s">
        <v>200</v>
      </c>
      <c r="I51" s="45">
        <v>0</v>
      </c>
      <c r="J51" s="42">
        <v>1.65</v>
      </c>
      <c r="K51" s="43">
        <v>1.65</v>
      </c>
      <c r="L51" s="42">
        <v>0</v>
      </c>
      <c r="M51" s="42">
        <v>3.475</v>
      </c>
      <c r="N51" s="46">
        <v>3.475</v>
      </c>
      <c r="O51" s="45">
        <v>0</v>
      </c>
      <c r="P51" s="42">
        <v>1</v>
      </c>
      <c r="Q51" s="43">
        <v>1</v>
      </c>
      <c r="R51" s="42">
        <v>0</v>
      </c>
      <c r="S51" s="42">
        <v>2</v>
      </c>
      <c r="T51" s="46">
        <v>2</v>
      </c>
      <c r="U51" s="25">
        <f>+((K51/Q51)-1)*100</f>
        <v>64.99999999999999</v>
      </c>
      <c r="V51" s="36">
        <f t="shared" si="1"/>
        <v>73.75</v>
      </c>
    </row>
    <row r="52" spans="1:22" ht="15">
      <c r="A52" s="40" t="s">
        <v>9</v>
      </c>
      <c r="B52" s="41" t="s">
        <v>40</v>
      </c>
      <c r="C52" s="41" t="s">
        <v>21</v>
      </c>
      <c r="D52" s="41" t="s">
        <v>146</v>
      </c>
      <c r="E52" s="41" t="s">
        <v>147</v>
      </c>
      <c r="F52" s="41" t="s">
        <v>23</v>
      </c>
      <c r="G52" s="41" t="s">
        <v>148</v>
      </c>
      <c r="H52" s="44" t="s">
        <v>149</v>
      </c>
      <c r="I52" s="45">
        <v>0</v>
      </c>
      <c r="J52" s="42">
        <v>0</v>
      </c>
      <c r="K52" s="43">
        <v>0</v>
      </c>
      <c r="L52" s="42">
        <v>0</v>
      </c>
      <c r="M52" s="42">
        <v>0</v>
      </c>
      <c r="N52" s="46">
        <v>0</v>
      </c>
      <c r="O52" s="45">
        <v>84.004363</v>
      </c>
      <c r="P52" s="42">
        <v>5.586454</v>
      </c>
      <c r="Q52" s="43">
        <v>89.590816</v>
      </c>
      <c r="R52" s="42">
        <v>1076.304931</v>
      </c>
      <c r="S52" s="42">
        <v>57.694044</v>
      </c>
      <c r="T52" s="46">
        <v>1133.998974</v>
      </c>
      <c r="U52" s="24" t="s">
        <v>20</v>
      </c>
      <c r="V52" s="35" t="s">
        <v>20</v>
      </c>
    </row>
    <row r="53" spans="1:22" ht="15">
      <c r="A53" s="40" t="s">
        <v>9</v>
      </c>
      <c r="B53" s="41" t="s">
        <v>40</v>
      </c>
      <c r="C53" s="41" t="s">
        <v>21</v>
      </c>
      <c r="D53" s="41" t="s">
        <v>146</v>
      </c>
      <c r="E53" s="41" t="s">
        <v>150</v>
      </c>
      <c r="F53" s="41" t="s">
        <v>23</v>
      </c>
      <c r="G53" s="41" t="s">
        <v>148</v>
      </c>
      <c r="H53" s="44" t="s">
        <v>151</v>
      </c>
      <c r="I53" s="45">
        <v>0</v>
      </c>
      <c r="J53" s="42">
        <v>0</v>
      </c>
      <c r="K53" s="43">
        <v>0</v>
      </c>
      <c r="L53" s="42">
        <v>0</v>
      </c>
      <c r="M53" s="42">
        <v>0</v>
      </c>
      <c r="N53" s="46">
        <v>0</v>
      </c>
      <c r="O53" s="45">
        <v>0</v>
      </c>
      <c r="P53" s="42">
        <v>0</v>
      </c>
      <c r="Q53" s="43">
        <v>0</v>
      </c>
      <c r="R53" s="42">
        <v>778.632412</v>
      </c>
      <c r="S53" s="42">
        <v>37.561788</v>
      </c>
      <c r="T53" s="46">
        <v>816.194199</v>
      </c>
      <c r="U53" s="24" t="s">
        <v>20</v>
      </c>
      <c r="V53" s="35" t="s">
        <v>20</v>
      </c>
    </row>
    <row r="54" spans="1:22" ht="15">
      <c r="A54" s="40" t="s">
        <v>9</v>
      </c>
      <c r="B54" s="41" t="s">
        <v>40</v>
      </c>
      <c r="C54" s="41" t="s">
        <v>183</v>
      </c>
      <c r="D54" s="41" t="s">
        <v>201</v>
      </c>
      <c r="E54" s="41" t="s">
        <v>186</v>
      </c>
      <c r="F54" s="41" t="s">
        <v>63</v>
      </c>
      <c r="G54" s="41" t="s">
        <v>186</v>
      </c>
      <c r="H54" s="44" t="s">
        <v>202</v>
      </c>
      <c r="I54" s="45">
        <v>0</v>
      </c>
      <c r="J54" s="42">
        <v>0</v>
      </c>
      <c r="K54" s="43">
        <v>0</v>
      </c>
      <c r="L54" s="42">
        <v>517.411996</v>
      </c>
      <c r="M54" s="42">
        <v>0</v>
      </c>
      <c r="N54" s="46">
        <v>517.411996</v>
      </c>
      <c r="O54" s="45">
        <v>94.036315</v>
      </c>
      <c r="P54" s="42">
        <v>0</v>
      </c>
      <c r="Q54" s="43">
        <v>94.036315</v>
      </c>
      <c r="R54" s="42">
        <v>94.036315</v>
      </c>
      <c r="S54" s="42">
        <v>0</v>
      </c>
      <c r="T54" s="46">
        <v>94.036315</v>
      </c>
      <c r="U54" s="24" t="s">
        <v>20</v>
      </c>
      <c r="V54" s="35" t="s">
        <v>20</v>
      </c>
    </row>
    <row r="55" spans="1:22" ht="15">
      <c r="A55" s="40" t="s">
        <v>9</v>
      </c>
      <c r="B55" s="41" t="s">
        <v>40</v>
      </c>
      <c r="C55" s="41" t="s">
        <v>21</v>
      </c>
      <c r="D55" s="41" t="s">
        <v>152</v>
      </c>
      <c r="E55" s="41" t="s">
        <v>153</v>
      </c>
      <c r="F55" s="41" t="s">
        <v>56</v>
      </c>
      <c r="G55" s="41" t="s">
        <v>56</v>
      </c>
      <c r="H55" s="44" t="s">
        <v>124</v>
      </c>
      <c r="I55" s="45">
        <v>0</v>
      </c>
      <c r="J55" s="42">
        <v>0</v>
      </c>
      <c r="K55" s="43">
        <v>0</v>
      </c>
      <c r="L55" s="42">
        <v>0</v>
      </c>
      <c r="M55" s="42">
        <v>0</v>
      </c>
      <c r="N55" s="46">
        <v>0</v>
      </c>
      <c r="O55" s="45">
        <v>86.65623</v>
      </c>
      <c r="P55" s="42">
        <v>14.202534</v>
      </c>
      <c r="Q55" s="43">
        <v>100.858764</v>
      </c>
      <c r="R55" s="42">
        <v>1280.145992</v>
      </c>
      <c r="S55" s="42">
        <v>229.739458</v>
      </c>
      <c r="T55" s="46">
        <v>1509.88545</v>
      </c>
      <c r="U55" s="24" t="s">
        <v>20</v>
      </c>
      <c r="V55" s="35" t="s">
        <v>20</v>
      </c>
    </row>
    <row r="56" spans="1:22" ht="15">
      <c r="A56" s="40" t="s">
        <v>9</v>
      </c>
      <c r="B56" s="41" t="s">
        <v>40</v>
      </c>
      <c r="C56" s="41" t="s">
        <v>21</v>
      </c>
      <c r="D56" s="41" t="s">
        <v>152</v>
      </c>
      <c r="E56" s="41" t="s">
        <v>154</v>
      </c>
      <c r="F56" s="41" t="s">
        <v>56</v>
      </c>
      <c r="G56" s="41" t="s">
        <v>56</v>
      </c>
      <c r="H56" s="44" t="s">
        <v>124</v>
      </c>
      <c r="I56" s="45">
        <v>0</v>
      </c>
      <c r="J56" s="42">
        <v>0</v>
      </c>
      <c r="K56" s="43">
        <v>0</v>
      </c>
      <c r="L56" s="42">
        <v>0</v>
      </c>
      <c r="M56" s="42">
        <v>0</v>
      </c>
      <c r="N56" s="46">
        <v>0</v>
      </c>
      <c r="O56" s="45">
        <v>271.590975</v>
      </c>
      <c r="P56" s="42">
        <v>44.512273</v>
      </c>
      <c r="Q56" s="43">
        <v>316.103248</v>
      </c>
      <c r="R56" s="42">
        <v>2353.251437</v>
      </c>
      <c r="S56" s="42">
        <v>432.678879</v>
      </c>
      <c r="T56" s="46">
        <v>2785.930316</v>
      </c>
      <c r="U56" s="24" t="s">
        <v>20</v>
      </c>
      <c r="V56" s="35" t="s">
        <v>20</v>
      </c>
    </row>
    <row r="57" spans="1:22" ht="15">
      <c r="A57" s="40" t="s">
        <v>9</v>
      </c>
      <c r="B57" s="41" t="s">
        <v>40</v>
      </c>
      <c r="C57" s="41" t="s">
        <v>21</v>
      </c>
      <c r="D57" s="41" t="s">
        <v>152</v>
      </c>
      <c r="E57" s="41" t="s">
        <v>155</v>
      </c>
      <c r="F57" s="41" t="s">
        <v>56</v>
      </c>
      <c r="G57" s="41" t="s">
        <v>56</v>
      </c>
      <c r="H57" s="44" t="s">
        <v>124</v>
      </c>
      <c r="I57" s="45">
        <v>0</v>
      </c>
      <c r="J57" s="42">
        <v>0</v>
      </c>
      <c r="K57" s="43">
        <v>0</v>
      </c>
      <c r="L57" s="42">
        <v>0</v>
      </c>
      <c r="M57" s="42">
        <v>0</v>
      </c>
      <c r="N57" s="46">
        <v>0</v>
      </c>
      <c r="O57" s="45">
        <v>22.423635</v>
      </c>
      <c r="P57" s="42">
        <v>3.675098</v>
      </c>
      <c r="Q57" s="43">
        <v>26.098733</v>
      </c>
      <c r="R57" s="42">
        <v>528.422145</v>
      </c>
      <c r="S57" s="42">
        <v>96.996503</v>
      </c>
      <c r="T57" s="46">
        <v>625.418648</v>
      </c>
      <c r="U57" s="24" t="s">
        <v>20</v>
      </c>
      <c r="V57" s="35" t="s">
        <v>20</v>
      </c>
    </row>
    <row r="58" spans="1:22" ht="15">
      <c r="A58" s="40" t="s">
        <v>9</v>
      </c>
      <c r="B58" s="41" t="s">
        <v>40</v>
      </c>
      <c r="C58" s="41" t="s">
        <v>21</v>
      </c>
      <c r="D58" s="41" t="s">
        <v>152</v>
      </c>
      <c r="E58" s="41" t="s">
        <v>156</v>
      </c>
      <c r="F58" s="41" t="s">
        <v>157</v>
      </c>
      <c r="G58" s="41" t="s">
        <v>158</v>
      </c>
      <c r="H58" s="44" t="s">
        <v>159</v>
      </c>
      <c r="I58" s="45">
        <v>0</v>
      </c>
      <c r="J58" s="42">
        <v>0</v>
      </c>
      <c r="K58" s="43">
        <v>0</v>
      </c>
      <c r="L58" s="42">
        <v>357.904306</v>
      </c>
      <c r="M58" s="42">
        <v>48.67044</v>
      </c>
      <c r="N58" s="46">
        <v>406.574747</v>
      </c>
      <c r="O58" s="45">
        <v>0</v>
      </c>
      <c r="P58" s="42">
        <v>0</v>
      </c>
      <c r="Q58" s="43">
        <v>0</v>
      </c>
      <c r="R58" s="42">
        <v>0</v>
      </c>
      <c r="S58" s="42">
        <v>0</v>
      </c>
      <c r="T58" s="46">
        <v>0</v>
      </c>
      <c r="U58" s="24" t="s">
        <v>20</v>
      </c>
      <c r="V58" s="35" t="s">
        <v>20</v>
      </c>
    </row>
    <row r="59" spans="1:22" ht="15">
      <c r="A59" s="40" t="s">
        <v>9</v>
      </c>
      <c r="B59" s="41" t="s">
        <v>40</v>
      </c>
      <c r="C59" s="41" t="s">
        <v>21</v>
      </c>
      <c r="D59" s="41" t="s">
        <v>152</v>
      </c>
      <c r="E59" s="41" t="s">
        <v>160</v>
      </c>
      <c r="F59" s="41" t="s">
        <v>157</v>
      </c>
      <c r="G59" s="41" t="s">
        <v>158</v>
      </c>
      <c r="H59" s="44" t="s">
        <v>159</v>
      </c>
      <c r="I59" s="45">
        <v>0</v>
      </c>
      <c r="J59" s="42">
        <v>0</v>
      </c>
      <c r="K59" s="43">
        <v>0</v>
      </c>
      <c r="L59" s="42">
        <v>260.058608</v>
      </c>
      <c r="M59" s="42">
        <v>34.611603</v>
      </c>
      <c r="N59" s="46">
        <v>294.670211</v>
      </c>
      <c r="O59" s="45">
        <v>0</v>
      </c>
      <c r="P59" s="42">
        <v>0</v>
      </c>
      <c r="Q59" s="43">
        <v>0</v>
      </c>
      <c r="R59" s="42">
        <v>0</v>
      </c>
      <c r="S59" s="42">
        <v>0</v>
      </c>
      <c r="T59" s="46">
        <v>0</v>
      </c>
      <c r="U59" s="24" t="s">
        <v>20</v>
      </c>
      <c r="V59" s="35" t="s">
        <v>20</v>
      </c>
    </row>
    <row r="60" spans="1:22" ht="15">
      <c r="A60" s="40" t="s">
        <v>9</v>
      </c>
      <c r="B60" s="41" t="s">
        <v>40</v>
      </c>
      <c r="C60" s="41" t="s">
        <v>21</v>
      </c>
      <c r="D60" s="41" t="s">
        <v>152</v>
      </c>
      <c r="E60" s="41" t="s">
        <v>161</v>
      </c>
      <c r="F60" s="41" t="s">
        <v>56</v>
      </c>
      <c r="G60" s="41" t="s">
        <v>56</v>
      </c>
      <c r="H60" s="44" t="s">
        <v>124</v>
      </c>
      <c r="I60" s="45">
        <v>335.26647</v>
      </c>
      <c r="J60" s="42">
        <v>156.01255</v>
      </c>
      <c r="K60" s="43">
        <v>491.27902</v>
      </c>
      <c r="L60" s="42">
        <v>3645.105963</v>
      </c>
      <c r="M60" s="42">
        <v>1106.545682</v>
      </c>
      <c r="N60" s="46">
        <v>4751.651645</v>
      </c>
      <c r="O60" s="45">
        <v>32.53365</v>
      </c>
      <c r="P60" s="42">
        <v>5.332129</v>
      </c>
      <c r="Q60" s="43">
        <v>37.865779</v>
      </c>
      <c r="R60" s="42">
        <v>900.952732</v>
      </c>
      <c r="S60" s="42">
        <v>160.200126</v>
      </c>
      <c r="T60" s="46">
        <v>1061.152857</v>
      </c>
      <c r="U60" s="24" t="s">
        <v>20</v>
      </c>
      <c r="V60" s="35" t="s">
        <v>20</v>
      </c>
    </row>
    <row r="61" spans="1:22" ht="15">
      <c r="A61" s="40" t="s">
        <v>9</v>
      </c>
      <c r="B61" s="41" t="s">
        <v>40</v>
      </c>
      <c r="C61" s="41" t="s">
        <v>21</v>
      </c>
      <c r="D61" s="41" t="s">
        <v>152</v>
      </c>
      <c r="E61" s="41" t="s">
        <v>159</v>
      </c>
      <c r="F61" s="41" t="s">
        <v>157</v>
      </c>
      <c r="G61" s="41" t="s">
        <v>158</v>
      </c>
      <c r="H61" s="44" t="s">
        <v>159</v>
      </c>
      <c r="I61" s="45">
        <v>263.502917</v>
      </c>
      <c r="J61" s="42">
        <v>23.52275</v>
      </c>
      <c r="K61" s="43">
        <v>287.025667</v>
      </c>
      <c r="L61" s="42">
        <v>2092.207877</v>
      </c>
      <c r="M61" s="42">
        <v>315.563315</v>
      </c>
      <c r="N61" s="46">
        <v>2407.771192</v>
      </c>
      <c r="O61" s="45">
        <v>283.991858</v>
      </c>
      <c r="P61" s="42">
        <v>33.473861</v>
      </c>
      <c r="Q61" s="43">
        <v>317.465719</v>
      </c>
      <c r="R61" s="42">
        <v>2262.254094</v>
      </c>
      <c r="S61" s="42">
        <v>344.133605</v>
      </c>
      <c r="T61" s="46">
        <v>2606.3877</v>
      </c>
      <c r="U61" s="25">
        <f>+((K61/Q61)-1)*100</f>
        <v>-9.588453233906492</v>
      </c>
      <c r="V61" s="36">
        <f>+((N61/T61)-1)*100</f>
        <v>-7.620374666439689</v>
      </c>
    </row>
    <row r="62" spans="1:22" ht="15">
      <c r="A62" s="40" t="s">
        <v>9</v>
      </c>
      <c r="B62" s="41" t="s">
        <v>40</v>
      </c>
      <c r="C62" s="41" t="s">
        <v>21</v>
      </c>
      <c r="D62" s="41" t="s">
        <v>162</v>
      </c>
      <c r="E62" s="41" t="s">
        <v>163</v>
      </c>
      <c r="F62" s="41" t="s">
        <v>101</v>
      </c>
      <c r="G62" s="41" t="s">
        <v>102</v>
      </c>
      <c r="H62" s="44" t="s">
        <v>136</v>
      </c>
      <c r="I62" s="45">
        <v>0</v>
      </c>
      <c r="J62" s="42">
        <v>0</v>
      </c>
      <c r="K62" s="43">
        <v>0</v>
      </c>
      <c r="L62" s="42">
        <v>0</v>
      </c>
      <c r="M62" s="42">
        <v>0</v>
      </c>
      <c r="N62" s="46">
        <v>0</v>
      </c>
      <c r="O62" s="45">
        <v>629.7207</v>
      </c>
      <c r="P62" s="42">
        <v>30.8308</v>
      </c>
      <c r="Q62" s="43">
        <v>660.5515</v>
      </c>
      <c r="R62" s="42">
        <v>5813.3096</v>
      </c>
      <c r="S62" s="42">
        <v>302.9773</v>
      </c>
      <c r="T62" s="46">
        <v>6116.2869</v>
      </c>
      <c r="U62" s="24" t="s">
        <v>20</v>
      </c>
      <c r="V62" s="35" t="s">
        <v>20</v>
      </c>
    </row>
    <row r="63" spans="1:22" ht="15">
      <c r="A63" s="40" t="s">
        <v>9</v>
      </c>
      <c r="B63" s="41" t="s">
        <v>40</v>
      </c>
      <c r="C63" s="41" t="s">
        <v>209</v>
      </c>
      <c r="D63" s="41" t="s">
        <v>210</v>
      </c>
      <c r="E63" s="41" t="s">
        <v>211</v>
      </c>
      <c r="F63" s="41" t="s">
        <v>86</v>
      </c>
      <c r="G63" s="41" t="s">
        <v>86</v>
      </c>
      <c r="H63" s="44" t="s">
        <v>212</v>
      </c>
      <c r="I63" s="45">
        <v>0</v>
      </c>
      <c r="J63" s="42">
        <v>0.53234</v>
      </c>
      <c r="K63" s="43">
        <v>0.53234</v>
      </c>
      <c r="L63" s="42">
        <v>0</v>
      </c>
      <c r="M63" s="42">
        <v>1.0648</v>
      </c>
      <c r="N63" s="46">
        <v>1.0648</v>
      </c>
      <c r="O63" s="45">
        <v>0</v>
      </c>
      <c r="P63" s="42">
        <v>0</v>
      </c>
      <c r="Q63" s="43">
        <v>0</v>
      </c>
      <c r="R63" s="42">
        <v>0</v>
      </c>
      <c r="S63" s="42">
        <v>0</v>
      </c>
      <c r="T63" s="46">
        <v>0</v>
      </c>
      <c r="U63" s="24" t="s">
        <v>20</v>
      </c>
      <c r="V63" s="35" t="s">
        <v>20</v>
      </c>
    </row>
    <row r="64" spans="1:22" ht="15">
      <c r="A64" s="40" t="s">
        <v>9</v>
      </c>
      <c r="B64" s="41" t="s">
        <v>40</v>
      </c>
      <c r="C64" s="41" t="s">
        <v>209</v>
      </c>
      <c r="D64" s="41" t="s">
        <v>213</v>
      </c>
      <c r="E64" s="41" t="s">
        <v>214</v>
      </c>
      <c r="F64" s="41" t="s">
        <v>63</v>
      </c>
      <c r="G64" s="41" t="s">
        <v>215</v>
      </c>
      <c r="H64" s="44" t="s">
        <v>216</v>
      </c>
      <c r="I64" s="45">
        <v>0</v>
      </c>
      <c r="J64" s="42">
        <v>0</v>
      </c>
      <c r="K64" s="43">
        <v>0</v>
      </c>
      <c r="L64" s="42">
        <v>0</v>
      </c>
      <c r="M64" s="42">
        <v>0</v>
      </c>
      <c r="N64" s="46">
        <v>0</v>
      </c>
      <c r="O64" s="45">
        <v>0</v>
      </c>
      <c r="P64" s="42">
        <v>0</v>
      </c>
      <c r="Q64" s="43">
        <v>0</v>
      </c>
      <c r="R64" s="42">
        <v>0</v>
      </c>
      <c r="S64" s="42">
        <v>14.42</v>
      </c>
      <c r="T64" s="46">
        <v>14.42</v>
      </c>
      <c r="U64" s="24" t="s">
        <v>20</v>
      </c>
      <c r="V64" s="35" t="s">
        <v>20</v>
      </c>
    </row>
    <row r="65" spans="1:22" ht="15">
      <c r="A65" s="40" t="s">
        <v>9</v>
      </c>
      <c r="B65" s="41" t="s">
        <v>40</v>
      </c>
      <c r="C65" s="41" t="s">
        <v>21</v>
      </c>
      <c r="D65" s="41" t="s">
        <v>164</v>
      </c>
      <c r="E65" s="41" t="s">
        <v>165</v>
      </c>
      <c r="F65" s="41" t="s">
        <v>23</v>
      </c>
      <c r="G65" s="41" t="s">
        <v>22</v>
      </c>
      <c r="H65" s="44" t="s">
        <v>74</v>
      </c>
      <c r="I65" s="45">
        <v>54.907158</v>
      </c>
      <c r="J65" s="42">
        <v>19.407167</v>
      </c>
      <c r="K65" s="43">
        <v>74.314324</v>
      </c>
      <c r="L65" s="42">
        <v>751.156891</v>
      </c>
      <c r="M65" s="42">
        <v>248.422977</v>
      </c>
      <c r="N65" s="46">
        <v>999.579867</v>
      </c>
      <c r="O65" s="45">
        <v>63.704583</v>
      </c>
      <c r="P65" s="42">
        <v>23.982721</v>
      </c>
      <c r="Q65" s="43">
        <v>87.687304</v>
      </c>
      <c r="R65" s="42">
        <v>456.633947</v>
      </c>
      <c r="S65" s="42">
        <v>213.106503</v>
      </c>
      <c r="T65" s="46">
        <v>669.74045</v>
      </c>
      <c r="U65" s="25">
        <f>+((K65/Q65)-1)*100</f>
        <v>-15.250759676680214</v>
      </c>
      <c r="V65" s="36">
        <f>+((N65/T65)-1)*100</f>
        <v>49.24884214474427</v>
      </c>
    </row>
    <row r="66" spans="1:22" ht="15">
      <c r="A66" s="40" t="s">
        <v>9</v>
      </c>
      <c r="B66" s="41" t="s">
        <v>40</v>
      </c>
      <c r="C66" s="41" t="s">
        <v>21</v>
      </c>
      <c r="D66" s="41" t="s">
        <v>166</v>
      </c>
      <c r="E66" s="41" t="s">
        <v>167</v>
      </c>
      <c r="F66" s="41" t="s">
        <v>101</v>
      </c>
      <c r="G66" s="41" t="s">
        <v>106</v>
      </c>
      <c r="H66" s="44" t="s">
        <v>107</v>
      </c>
      <c r="I66" s="45">
        <v>1718.436993</v>
      </c>
      <c r="J66" s="42">
        <v>133.069307</v>
      </c>
      <c r="K66" s="43">
        <v>1851.5063</v>
      </c>
      <c r="L66" s="42">
        <v>15672.817897</v>
      </c>
      <c r="M66" s="42">
        <v>1350.533883</v>
      </c>
      <c r="N66" s="46">
        <v>17023.35178</v>
      </c>
      <c r="O66" s="45">
        <v>1443.196826</v>
      </c>
      <c r="P66" s="42">
        <v>120.746129</v>
      </c>
      <c r="Q66" s="43">
        <v>1563.942955</v>
      </c>
      <c r="R66" s="42">
        <v>1443.196826</v>
      </c>
      <c r="S66" s="42">
        <v>120.746129</v>
      </c>
      <c r="T66" s="46">
        <v>1563.942955</v>
      </c>
      <c r="U66" s="25">
        <f>+((K66/Q66)-1)*100</f>
        <v>18.387073779171192</v>
      </c>
      <c r="V66" s="35" t="s">
        <v>20</v>
      </c>
    </row>
    <row r="67" spans="1:22" ht="15">
      <c r="A67" s="40" t="s">
        <v>9</v>
      </c>
      <c r="B67" s="41" t="s">
        <v>40</v>
      </c>
      <c r="C67" s="41" t="s">
        <v>21</v>
      </c>
      <c r="D67" s="41" t="s">
        <v>166</v>
      </c>
      <c r="E67" s="41" t="s">
        <v>168</v>
      </c>
      <c r="F67" s="41" t="s">
        <v>101</v>
      </c>
      <c r="G67" s="41" t="s">
        <v>106</v>
      </c>
      <c r="H67" s="44" t="s">
        <v>169</v>
      </c>
      <c r="I67" s="45">
        <v>0</v>
      </c>
      <c r="J67" s="42">
        <v>0</v>
      </c>
      <c r="K67" s="43">
        <v>0</v>
      </c>
      <c r="L67" s="42">
        <v>0</v>
      </c>
      <c r="M67" s="42">
        <v>0</v>
      </c>
      <c r="N67" s="46">
        <v>0</v>
      </c>
      <c r="O67" s="45">
        <v>0</v>
      </c>
      <c r="P67" s="42">
        <v>0</v>
      </c>
      <c r="Q67" s="43">
        <v>0</v>
      </c>
      <c r="R67" s="42">
        <v>5926.815555</v>
      </c>
      <c r="S67" s="42">
        <v>869.454795</v>
      </c>
      <c r="T67" s="46">
        <v>6796.27035</v>
      </c>
      <c r="U67" s="24" t="s">
        <v>20</v>
      </c>
      <c r="V67" s="35" t="s">
        <v>20</v>
      </c>
    </row>
    <row r="68" spans="1:22" ht="15">
      <c r="A68" s="40" t="s">
        <v>9</v>
      </c>
      <c r="B68" s="41" t="s">
        <v>40</v>
      </c>
      <c r="C68" s="41" t="s">
        <v>183</v>
      </c>
      <c r="D68" s="41" t="s">
        <v>203</v>
      </c>
      <c r="E68" s="41" t="s">
        <v>204</v>
      </c>
      <c r="F68" s="41" t="s">
        <v>63</v>
      </c>
      <c r="G68" s="41" t="s">
        <v>110</v>
      </c>
      <c r="H68" s="44" t="s">
        <v>204</v>
      </c>
      <c r="I68" s="45">
        <v>0</v>
      </c>
      <c r="J68" s="42">
        <v>0</v>
      </c>
      <c r="K68" s="43">
        <v>0</v>
      </c>
      <c r="L68" s="42">
        <v>0</v>
      </c>
      <c r="M68" s="42">
        <v>0</v>
      </c>
      <c r="N68" s="46">
        <v>0</v>
      </c>
      <c r="O68" s="45">
        <v>0</v>
      </c>
      <c r="P68" s="42">
        <v>0</v>
      </c>
      <c r="Q68" s="43">
        <v>0</v>
      </c>
      <c r="R68" s="42">
        <v>483.093231</v>
      </c>
      <c r="S68" s="42">
        <v>0</v>
      </c>
      <c r="T68" s="46">
        <v>483.093231</v>
      </c>
      <c r="U68" s="24" t="s">
        <v>20</v>
      </c>
      <c r="V68" s="35" t="s">
        <v>20</v>
      </c>
    </row>
    <row r="69" spans="1:22" ht="15">
      <c r="A69" s="40" t="s">
        <v>9</v>
      </c>
      <c r="B69" s="41" t="s">
        <v>40</v>
      </c>
      <c r="C69" s="41" t="s">
        <v>21</v>
      </c>
      <c r="D69" s="41" t="s">
        <v>170</v>
      </c>
      <c r="E69" s="41" t="s">
        <v>171</v>
      </c>
      <c r="F69" s="41" t="s">
        <v>56</v>
      </c>
      <c r="G69" s="41" t="s">
        <v>56</v>
      </c>
      <c r="H69" s="44" t="s">
        <v>172</v>
      </c>
      <c r="I69" s="45">
        <v>2069.2522</v>
      </c>
      <c r="J69" s="42">
        <v>393.8662</v>
      </c>
      <c r="K69" s="43">
        <v>2463.1184</v>
      </c>
      <c r="L69" s="42">
        <v>16589.5334</v>
      </c>
      <c r="M69" s="42">
        <v>4013.2291</v>
      </c>
      <c r="N69" s="46">
        <v>20602.7625</v>
      </c>
      <c r="O69" s="45">
        <v>2040.604</v>
      </c>
      <c r="P69" s="42">
        <v>440.9724</v>
      </c>
      <c r="Q69" s="43">
        <v>2481.5764</v>
      </c>
      <c r="R69" s="42">
        <v>21063.9939</v>
      </c>
      <c r="S69" s="42">
        <v>5612.6218</v>
      </c>
      <c r="T69" s="46">
        <v>26676.6157</v>
      </c>
      <c r="U69" s="25">
        <f>+((K69/Q69)-1)*100</f>
        <v>-0.743801399787658</v>
      </c>
      <c r="V69" s="36">
        <f>+((N69/T69)-1)*100</f>
        <v>-22.768454845642204</v>
      </c>
    </row>
    <row r="70" spans="1:22" ht="15">
      <c r="A70" s="40" t="s">
        <v>9</v>
      </c>
      <c r="B70" s="41" t="s">
        <v>40</v>
      </c>
      <c r="C70" s="41" t="s">
        <v>183</v>
      </c>
      <c r="D70" s="41" t="s">
        <v>205</v>
      </c>
      <c r="E70" s="41" t="s">
        <v>206</v>
      </c>
      <c r="F70" s="41" t="s">
        <v>101</v>
      </c>
      <c r="G70" s="41" t="s">
        <v>207</v>
      </c>
      <c r="H70" s="44" t="s">
        <v>208</v>
      </c>
      <c r="I70" s="45">
        <v>9.9205</v>
      </c>
      <c r="J70" s="42">
        <v>0.998444</v>
      </c>
      <c r="K70" s="43">
        <v>10.918945</v>
      </c>
      <c r="L70" s="42">
        <v>119.567775</v>
      </c>
      <c r="M70" s="42">
        <v>7.811734</v>
      </c>
      <c r="N70" s="46">
        <v>127.379509</v>
      </c>
      <c r="O70" s="45">
        <v>53.884656</v>
      </c>
      <c r="P70" s="42">
        <v>2.845752</v>
      </c>
      <c r="Q70" s="43">
        <v>56.730408</v>
      </c>
      <c r="R70" s="42">
        <v>444.787734</v>
      </c>
      <c r="S70" s="42">
        <v>25.319902</v>
      </c>
      <c r="T70" s="46">
        <v>470.107636</v>
      </c>
      <c r="U70" s="25">
        <f>+((K70/Q70)-1)*100</f>
        <v>-80.75292354675115</v>
      </c>
      <c r="V70" s="36">
        <f>+((N70/T70)-1)*100</f>
        <v>-72.90418209671455</v>
      </c>
    </row>
    <row r="71" spans="1:22" ht="15">
      <c r="A71" s="40" t="s">
        <v>9</v>
      </c>
      <c r="B71" s="41" t="s">
        <v>40</v>
      </c>
      <c r="C71" s="41" t="s">
        <v>21</v>
      </c>
      <c r="D71" s="41" t="s">
        <v>173</v>
      </c>
      <c r="E71" s="41" t="s">
        <v>174</v>
      </c>
      <c r="F71" s="41" t="s">
        <v>23</v>
      </c>
      <c r="G71" s="41" t="s">
        <v>22</v>
      </c>
      <c r="H71" s="44" t="s">
        <v>175</v>
      </c>
      <c r="I71" s="45">
        <v>706.720329</v>
      </c>
      <c r="J71" s="42">
        <v>17.816173</v>
      </c>
      <c r="K71" s="43">
        <v>724.536502</v>
      </c>
      <c r="L71" s="42">
        <v>6024.593435</v>
      </c>
      <c r="M71" s="42">
        <v>430.8825</v>
      </c>
      <c r="N71" s="46">
        <v>6455.475935</v>
      </c>
      <c r="O71" s="45">
        <v>770.2632</v>
      </c>
      <c r="P71" s="42">
        <v>46.0904</v>
      </c>
      <c r="Q71" s="43">
        <v>816.3536</v>
      </c>
      <c r="R71" s="42">
        <v>5766.7502</v>
      </c>
      <c r="S71" s="42">
        <v>460.3006</v>
      </c>
      <c r="T71" s="46">
        <v>6227.0508</v>
      </c>
      <c r="U71" s="25">
        <f>+((K71/Q71)-1)*100</f>
        <v>-11.24722154713349</v>
      </c>
      <c r="V71" s="36">
        <f>+((N71/T71)-1)*100</f>
        <v>3.6682715837166535</v>
      </c>
    </row>
    <row r="72" spans="1:22" ht="15">
      <c r="A72" s="40" t="s">
        <v>9</v>
      </c>
      <c r="B72" s="41" t="s">
        <v>40</v>
      </c>
      <c r="C72" s="41" t="s">
        <v>21</v>
      </c>
      <c r="D72" s="41" t="s">
        <v>173</v>
      </c>
      <c r="E72" s="41" t="s">
        <v>176</v>
      </c>
      <c r="F72" s="41" t="s">
        <v>23</v>
      </c>
      <c r="G72" s="41" t="s">
        <v>22</v>
      </c>
      <c r="H72" s="44" t="s">
        <v>22</v>
      </c>
      <c r="I72" s="45">
        <v>89.336558</v>
      </c>
      <c r="J72" s="42">
        <v>9.030122</v>
      </c>
      <c r="K72" s="43">
        <v>98.36668</v>
      </c>
      <c r="L72" s="42">
        <v>1716.580878</v>
      </c>
      <c r="M72" s="42">
        <v>143.747843</v>
      </c>
      <c r="N72" s="46">
        <v>1860.328721</v>
      </c>
      <c r="O72" s="45">
        <v>146.3424</v>
      </c>
      <c r="P72" s="42">
        <v>20.041</v>
      </c>
      <c r="Q72" s="43">
        <v>166.3834</v>
      </c>
      <c r="R72" s="42">
        <v>2863.242</v>
      </c>
      <c r="S72" s="42">
        <v>191.7831</v>
      </c>
      <c r="T72" s="46">
        <v>3055.0251</v>
      </c>
      <c r="U72" s="25">
        <f>+((K72/Q72)-1)*100</f>
        <v>-40.87951081658387</v>
      </c>
      <c r="V72" s="36">
        <f>+((N72/T72)-1)*100</f>
        <v>-39.105943155753444</v>
      </c>
    </row>
    <row r="73" spans="1:22" ht="15">
      <c r="A73" s="40" t="s">
        <v>9</v>
      </c>
      <c r="B73" s="41" t="s">
        <v>40</v>
      </c>
      <c r="C73" s="41" t="s">
        <v>21</v>
      </c>
      <c r="D73" s="41" t="s">
        <v>173</v>
      </c>
      <c r="E73" s="41" t="s">
        <v>177</v>
      </c>
      <c r="F73" s="41" t="s">
        <v>23</v>
      </c>
      <c r="G73" s="41" t="s">
        <v>22</v>
      </c>
      <c r="H73" s="44" t="s">
        <v>74</v>
      </c>
      <c r="I73" s="45">
        <v>0</v>
      </c>
      <c r="J73" s="42">
        <v>0</v>
      </c>
      <c r="K73" s="43">
        <v>0</v>
      </c>
      <c r="L73" s="42">
        <v>17.8553</v>
      </c>
      <c r="M73" s="42">
        <v>1.15964</v>
      </c>
      <c r="N73" s="46">
        <v>19.01494</v>
      </c>
      <c r="O73" s="45">
        <v>0</v>
      </c>
      <c r="P73" s="42">
        <v>0</v>
      </c>
      <c r="Q73" s="43">
        <v>0</v>
      </c>
      <c r="R73" s="42">
        <v>0</v>
      </c>
      <c r="S73" s="42">
        <v>0</v>
      </c>
      <c r="T73" s="46">
        <v>0</v>
      </c>
      <c r="U73" s="24" t="s">
        <v>20</v>
      </c>
      <c r="V73" s="35" t="s">
        <v>20</v>
      </c>
    </row>
    <row r="74" spans="1:22" ht="15">
      <c r="A74" s="40" t="s">
        <v>9</v>
      </c>
      <c r="B74" s="41" t="s">
        <v>40</v>
      </c>
      <c r="C74" s="41" t="s">
        <v>21</v>
      </c>
      <c r="D74" s="41" t="s">
        <v>173</v>
      </c>
      <c r="E74" s="41" t="s">
        <v>178</v>
      </c>
      <c r="F74" s="41" t="s">
        <v>56</v>
      </c>
      <c r="G74" s="41" t="s">
        <v>56</v>
      </c>
      <c r="H74" s="44" t="s">
        <v>179</v>
      </c>
      <c r="I74" s="45">
        <v>2969.781739</v>
      </c>
      <c r="J74" s="42">
        <v>424.104809</v>
      </c>
      <c r="K74" s="43">
        <v>3393.886548</v>
      </c>
      <c r="L74" s="42">
        <v>29689.991071</v>
      </c>
      <c r="M74" s="42">
        <v>4688.373814</v>
      </c>
      <c r="N74" s="46">
        <v>34378.364885</v>
      </c>
      <c r="O74" s="45">
        <v>4925.2656</v>
      </c>
      <c r="P74" s="42">
        <v>494.9356</v>
      </c>
      <c r="Q74" s="43">
        <v>5420.2012</v>
      </c>
      <c r="R74" s="42">
        <v>48526.2086</v>
      </c>
      <c r="S74" s="42">
        <v>4588.1153</v>
      </c>
      <c r="T74" s="46">
        <v>53114.3239</v>
      </c>
      <c r="U74" s="25">
        <f>+((K74/Q74)-1)*100</f>
        <v>-37.384491409654686</v>
      </c>
      <c r="V74" s="36">
        <f>+((N74/T74)-1)*100</f>
        <v>-35.27477644312065</v>
      </c>
    </row>
    <row r="75" spans="1:22" ht="15">
      <c r="A75" s="40" t="s">
        <v>9</v>
      </c>
      <c r="B75" s="41" t="s">
        <v>40</v>
      </c>
      <c r="C75" s="41" t="s">
        <v>21</v>
      </c>
      <c r="D75" s="41" t="s">
        <v>173</v>
      </c>
      <c r="E75" s="41" t="s">
        <v>180</v>
      </c>
      <c r="F75" s="41" t="s">
        <v>23</v>
      </c>
      <c r="G75" s="41" t="s">
        <v>22</v>
      </c>
      <c r="H75" s="44" t="s">
        <v>175</v>
      </c>
      <c r="I75" s="45">
        <v>147.3264</v>
      </c>
      <c r="J75" s="42">
        <v>28.402721</v>
      </c>
      <c r="K75" s="43">
        <v>175.729121</v>
      </c>
      <c r="L75" s="42">
        <v>151.4464</v>
      </c>
      <c r="M75" s="42">
        <v>29.455249</v>
      </c>
      <c r="N75" s="46">
        <v>180.901649</v>
      </c>
      <c r="O75" s="45">
        <v>0</v>
      </c>
      <c r="P75" s="42">
        <v>0</v>
      </c>
      <c r="Q75" s="43">
        <v>0</v>
      </c>
      <c r="R75" s="42">
        <v>0</v>
      </c>
      <c r="S75" s="42">
        <v>0</v>
      </c>
      <c r="T75" s="46">
        <v>0</v>
      </c>
      <c r="U75" s="24" t="s">
        <v>20</v>
      </c>
      <c r="V75" s="35" t="s">
        <v>20</v>
      </c>
    </row>
    <row r="76" spans="1:22" ht="15">
      <c r="A76" s="40" t="s">
        <v>9</v>
      </c>
      <c r="B76" s="41" t="s">
        <v>40</v>
      </c>
      <c r="C76" s="41" t="s">
        <v>21</v>
      </c>
      <c r="D76" s="41" t="s">
        <v>173</v>
      </c>
      <c r="E76" s="41" t="s">
        <v>181</v>
      </c>
      <c r="F76" s="41" t="s">
        <v>23</v>
      </c>
      <c r="G76" s="41" t="s">
        <v>22</v>
      </c>
      <c r="H76" s="44" t="s">
        <v>22</v>
      </c>
      <c r="I76" s="45">
        <v>0</v>
      </c>
      <c r="J76" s="42">
        <v>0</v>
      </c>
      <c r="K76" s="43">
        <v>0</v>
      </c>
      <c r="L76" s="42">
        <v>19.3704</v>
      </c>
      <c r="M76" s="42">
        <v>3.146591</v>
      </c>
      <c r="N76" s="46">
        <v>22.516991</v>
      </c>
      <c r="O76" s="45">
        <v>0</v>
      </c>
      <c r="P76" s="42">
        <v>0</v>
      </c>
      <c r="Q76" s="43">
        <v>0</v>
      </c>
      <c r="R76" s="42">
        <v>0</v>
      </c>
      <c r="S76" s="42">
        <v>0</v>
      </c>
      <c r="T76" s="46">
        <v>0</v>
      </c>
      <c r="U76" s="24" t="s">
        <v>20</v>
      </c>
      <c r="V76" s="35" t="s">
        <v>20</v>
      </c>
    </row>
    <row r="77" spans="1:22" ht="15">
      <c r="A77" s="40" t="s">
        <v>9</v>
      </c>
      <c r="B77" s="41" t="s">
        <v>40</v>
      </c>
      <c r="C77" s="41" t="s">
        <v>21</v>
      </c>
      <c r="D77" s="41" t="s">
        <v>173</v>
      </c>
      <c r="E77" s="41" t="s">
        <v>138</v>
      </c>
      <c r="F77" s="41" t="s">
        <v>23</v>
      </c>
      <c r="G77" s="41" t="s">
        <v>22</v>
      </c>
      <c r="H77" s="44" t="s">
        <v>22</v>
      </c>
      <c r="I77" s="45">
        <v>590.69627</v>
      </c>
      <c r="J77" s="42">
        <v>88.324007</v>
      </c>
      <c r="K77" s="43">
        <v>679.020277</v>
      </c>
      <c r="L77" s="42">
        <v>7119.054525</v>
      </c>
      <c r="M77" s="42">
        <v>976.78004</v>
      </c>
      <c r="N77" s="46">
        <v>8095.834564</v>
      </c>
      <c r="O77" s="45">
        <v>1228.9082</v>
      </c>
      <c r="P77" s="42">
        <v>57.86</v>
      </c>
      <c r="Q77" s="43">
        <v>1286.7682</v>
      </c>
      <c r="R77" s="42">
        <v>11840.011306</v>
      </c>
      <c r="S77" s="42">
        <v>853.017485</v>
      </c>
      <c r="T77" s="46">
        <v>12693.028791</v>
      </c>
      <c r="U77" s="25">
        <f>+((K77/Q77)-1)*100</f>
        <v>-47.23056747905334</v>
      </c>
      <c r="V77" s="36">
        <f>+((N77/T77)-1)*100</f>
        <v>-36.21826045379842</v>
      </c>
    </row>
    <row r="78" spans="1:22" ht="15">
      <c r="A78" s="40" t="s">
        <v>9</v>
      </c>
      <c r="B78" s="41" t="s">
        <v>40</v>
      </c>
      <c r="C78" s="41" t="s">
        <v>21</v>
      </c>
      <c r="D78" s="41" t="s">
        <v>173</v>
      </c>
      <c r="E78" s="41" t="s">
        <v>182</v>
      </c>
      <c r="F78" s="41" t="s">
        <v>23</v>
      </c>
      <c r="G78" s="41" t="s">
        <v>22</v>
      </c>
      <c r="H78" s="44" t="s">
        <v>74</v>
      </c>
      <c r="I78" s="45">
        <v>117.696116</v>
      </c>
      <c r="J78" s="42">
        <v>28.736435</v>
      </c>
      <c r="K78" s="43">
        <v>146.432551</v>
      </c>
      <c r="L78" s="42">
        <v>1738.503629</v>
      </c>
      <c r="M78" s="42">
        <v>289.910685</v>
      </c>
      <c r="N78" s="46">
        <v>2028.414314</v>
      </c>
      <c r="O78" s="45">
        <v>0</v>
      </c>
      <c r="P78" s="42">
        <v>0</v>
      </c>
      <c r="Q78" s="43">
        <v>0</v>
      </c>
      <c r="R78" s="42">
        <v>0</v>
      </c>
      <c r="S78" s="42">
        <v>0</v>
      </c>
      <c r="T78" s="46">
        <v>0</v>
      </c>
      <c r="U78" s="24" t="s">
        <v>20</v>
      </c>
      <c r="V78" s="35" t="s">
        <v>20</v>
      </c>
    </row>
    <row r="79" spans="1:22" ht="15.75">
      <c r="A79" s="15"/>
      <c r="B79" s="8"/>
      <c r="C79" s="8"/>
      <c r="D79" s="8"/>
      <c r="E79" s="8"/>
      <c r="F79" s="8"/>
      <c r="G79" s="8"/>
      <c r="H79" s="13"/>
      <c r="I79" s="17"/>
      <c r="J79" s="10"/>
      <c r="K79" s="11"/>
      <c r="L79" s="10"/>
      <c r="M79" s="10"/>
      <c r="N79" s="18"/>
      <c r="O79" s="17"/>
      <c r="P79" s="10"/>
      <c r="Q79" s="11"/>
      <c r="R79" s="10"/>
      <c r="S79" s="10"/>
      <c r="T79" s="18"/>
      <c r="U79" s="26"/>
      <c r="V79" s="37"/>
    </row>
    <row r="80" spans="1:22" s="5" customFormat="1" ht="20.25" customHeight="1">
      <c r="A80" s="53" t="s">
        <v>9</v>
      </c>
      <c r="B80" s="54"/>
      <c r="C80" s="54"/>
      <c r="D80" s="54"/>
      <c r="E80" s="54"/>
      <c r="F80" s="54"/>
      <c r="G80" s="54"/>
      <c r="H80" s="55"/>
      <c r="I80" s="19">
        <f aca="true" t="shared" si="2" ref="I80:T80">SUM(I6:I78)</f>
        <v>20516.087784000007</v>
      </c>
      <c r="J80" s="12">
        <f t="shared" si="2"/>
        <v>4239.489396</v>
      </c>
      <c r="K80" s="12">
        <f t="shared" si="2"/>
        <v>24755.577177999996</v>
      </c>
      <c r="L80" s="12">
        <f t="shared" si="2"/>
        <v>205078.95171999998</v>
      </c>
      <c r="M80" s="12">
        <f t="shared" si="2"/>
        <v>46790.13641299999</v>
      </c>
      <c r="N80" s="20">
        <f t="shared" si="2"/>
        <v>251869.088131</v>
      </c>
      <c r="O80" s="19">
        <f t="shared" si="2"/>
        <v>24763.285756999998</v>
      </c>
      <c r="P80" s="12">
        <f t="shared" si="2"/>
        <v>5031.100682</v>
      </c>
      <c r="Q80" s="12">
        <f t="shared" si="2"/>
        <v>29794.38643899999</v>
      </c>
      <c r="R80" s="12">
        <f t="shared" si="2"/>
        <v>237547.60750500002</v>
      </c>
      <c r="S80" s="12">
        <f t="shared" si="2"/>
        <v>47819.75137</v>
      </c>
      <c r="T80" s="20">
        <f t="shared" si="2"/>
        <v>285367.358874</v>
      </c>
      <c r="U80" s="27">
        <f>+((K80/Q80)-1)*100</f>
        <v>-16.911941688466314</v>
      </c>
      <c r="V80" s="38">
        <f>+((N80/T80)-1)*100</f>
        <v>-11.738648342675628</v>
      </c>
    </row>
    <row r="81" spans="1:22" ht="15.75">
      <c r="A81" s="15"/>
      <c r="B81" s="8"/>
      <c r="C81" s="8"/>
      <c r="D81" s="8"/>
      <c r="E81" s="8"/>
      <c r="F81" s="8"/>
      <c r="G81" s="8"/>
      <c r="H81" s="13"/>
      <c r="I81" s="17"/>
      <c r="J81" s="10"/>
      <c r="K81" s="11"/>
      <c r="L81" s="10"/>
      <c r="M81" s="10"/>
      <c r="N81" s="18"/>
      <c r="O81" s="17"/>
      <c r="P81" s="10"/>
      <c r="Q81" s="11"/>
      <c r="R81" s="10"/>
      <c r="S81" s="10"/>
      <c r="T81" s="18"/>
      <c r="U81" s="26"/>
      <c r="V81" s="37"/>
    </row>
    <row r="82" spans="1:22" ht="15">
      <c r="A82" s="40" t="s">
        <v>24</v>
      </c>
      <c r="B82" s="41"/>
      <c r="C82" s="41" t="s">
        <v>21</v>
      </c>
      <c r="D82" s="41" t="s">
        <v>25</v>
      </c>
      <c r="E82" s="41" t="s">
        <v>26</v>
      </c>
      <c r="F82" s="41" t="s">
        <v>23</v>
      </c>
      <c r="G82" s="41" t="s">
        <v>22</v>
      </c>
      <c r="H82" s="44" t="s">
        <v>27</v>
      </c>
      <c r="I82" s="45">
        <v>0</v>
      </c>
      <c r="J82" s="42">
        <v>0</v>
      </c>
      <c r="K82" s="43">
        <v>0</v>
      </c>
      <c r="L82" s="42">
        <v>26082.101529</v>
      </c>
      <c r="M82" s="42">
        <v>0</v>
      </c>
      <c r="N82" s="46">
        <v>26082.101529</v>
      </c>
      <c r="O82" s="45">
        <v>9505.85332</v>
      </c>
      <c r="P82" s="42">
        <v>0</v>
      </c>
      <c r="Q82" s="43">
        <v>9505.85332</v>
      </c>
      <c r="R82" s="42">
        <v>96718.041229</v>
      </c>
      <c r="S82" s="42">
        <v>0</v>
      </c>
      <c r="T82" s="46">
        <v>96718.041229</v>
      </c>
      <c r="U82" s="24" t="s">
        <v>20</v>
      </c>
      <c r="V82" s="36">
        <f>+((N82/T82)-1)*100</f>
        <v>-73.03284764913174</v>
      </c>
    </row>
    <row r="83" spans="1:22" ht="15.75">
      <c r="A83" s="15"/>
      <c r="B83" s="8"/>
      <c r="C83" s="8"/>
      <c r="D83" s="8"/>
      <c r="E83" s="8"/>
      <c r="F83" s="8"/>
      <c r="G83" s="8"/>
      <c r="H83" s="13"/>
      <c r="I83" s="17"/>
      <c r="J83" s="10"/>
      <c r="K83" s="11"/>
      <c r="L83" s="10"/>
      <c r="M83" s="10"/>
      <c r="N83" s="18"/>
      <c r="O83" s="17"/>
      <c r="P83" s="10"/>
      <c r="Q83" s="11"/>
      <c r="R83" s="10"/>
      <c r="S83" s="10"/>
      <c r="T83" s="18"/>
      <c r="U83" s="26"/>
      <c r="V83" s="37"/>
    </row>
    <row r="84" spans="1:22" ht="21" thickBot="1">
      <c r="A84" s="56" t="s">
        <v>17</v>
      </c>
      <c r="B84" s="57"/>
      <c r="C84" s="57"/>
      <c r="D84" s="57"/>
      <c r="E84" s="57"/>
      <c r="F84" s="57"/>
      <c r="G84" s="57"/>
      <c r="H84" s="58"/>
      <c r="I84" s="21">
        <f aca="true" t="shared" si="3" ref="I84:T84">SUM(I82)</f>
        <v>0</v>
      </c>
      <c r="J84" s="22">
        <f t="shared" si="3"/>
        <v>0</v>
      </c>
      <c r="K84" s="22">
        <f t="shared" si="3"/>
        <v>0</v>
      </c>
      <c r="L84" s="22">
        <f t="shared" si="3"/>
        <v>26082.101529</v>
      </c>
      <c r="M84" s="22">
        <f t="shared" si="3"/>
        <v>0</v>
      </c>
      <c r="N84" s="23">
        <f t="shared" si="3"/>
        <v>26082.101529</v>
      </c>
      <c r="O84" s="21">
        <f t="shared" si="3"/>
        <v>9505.85332</v>
      </c>
      <c r="P84" s="22">
        <f t="shared" si="3"/>
        <v>0</v>
      </c>
      <c r="Q84" s="22">
        <f t="shared" si="3"/>
        <v>9505.85332</v>
      </c>
      <c r="R84" s="22">
        <f t="shared" si="3"/>
        <v>96718.041229</v>
      </c>
      <c r="S84" s="22">
        <f t="shared" si="3"/>
        <v>0</v>
      </c>
      <c r="T84" s="23">
        <f t="shared" si="3"/>
        <v>96718.041229</v>
      </c>
      <c r="U84" s="49" t="s">
        <v>20</v>
      </c>
      <c r="V84" s="39">
        <f>+((N84/T84)-1)*100</f>
        <v>-73.03284764913174</v>
      </c>
    </row>
    <row r="85" spans="9:20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48" t="s">
        <v>28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>
      <c r="A87" s="48" t="s">
        <v>29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">
      <c r="A88" s="48" t="s">
        <v>30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">
      <c r="A89" s="48" t="s">
        <v>31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">
      <c r="A90" s="48" t="s">
        <v>32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">
      <c r="A91" s="48" t="s">
        <v>33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ht="12.75">
      <c r="A92" s="6" t="s">
        <v>18</v>
      </c>
    </row>
    <row r="93" ht="12.75">
      <c r="A93" s="7" t="s">
        <v>19</v>
      </c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</sheetData>
  <mergeCells count="4">
    <mergeCell ref="I3:N3"/>
    <mergeCell ref="O3:T3"/>
    <mergeCell ref="A80:H80"/>
    <mergeCell ref="A84:H8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2009-11-17T23:29:51Z</dcterms:modified>
  <cp:category/>
  <cp:version/>
  <cp:contentType/>
  <cp:contentStatus/>
</cp:coreProperties>
</file>