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<sst xmlns="http://schemas.openxmlformats.org/spreadsheetml/2006/main" count="651" uniqueCount="214">
  <si>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</si>
  <si>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</si>
  <si>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</si>
  <si>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</si>
  <si>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</si>
  <si>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</si>
  <si>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</si>
  <si>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</si>
  <si>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</si>
  <si>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</si>
  <si>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</si>
  <si>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</si>
  <si>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</si>
  <si>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</si>
  <si>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</si>
  <si>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</si>
  <si>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</si>
  <si>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</si>
  <si>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</si>
  <si>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</si>
  <si>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</si>
  <si>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</si>
  <si>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</si>
  <si>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</si>
  <si>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</si>
  <si>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</si>
  <si>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</si>
  <si>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</si>
  <si>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</si>
  <si>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</si>
  <si>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</si>
  <si>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</si>
  <si>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</si>
  <si>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</si>
  <si>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PLOMO (TMF) - 2009/2008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</si>
  <si>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</si>
  <si>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</si>
  <si>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</si>
  <si>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</si>
  <si>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</si>
  <si>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</si>
  <si>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</si>
  <si>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</si>
  <si>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</si>
  <si>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</si>
  <si>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</si>
  <si>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</si>
  <si>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</si>
  <si>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</si>
  <si>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</si>
  <si>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</si>
  <si>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</si>
  <si>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</si>
  <si>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</si>
  <si>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</si>
  <si>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</si>
  <si>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</si>
  <si>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</si>
  <si>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</si>
  <si>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</si>
  <si>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</si>
  <si>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</si>
  <si>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</si>
  <si>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</si>
  <si>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</si>
  <si>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</si>
  <si>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</si>
  <si>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</si>
  <si>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</si>
  <si>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</si>
  <si>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</si>
  <si>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</si>
  <si>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</si>
  <si>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</si>
  <si>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</si>
  <si>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</si>
  <si>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</si>
  <si>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</si>
  <si>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</si>
  <si>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</si>
  <si>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</si>
  <si>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</si>
  <si>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</si>
  <si>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</si>
  <si>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</si>
  <si>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</si>
  <si>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</si>
  <si>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</si>
  <si>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</si>
  <si>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</si>
  <si>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SOCIEDAD ANONIMA</t>
  </si>
  <si>
    <t>SAN VICENTE</t>
  </si>
  <si>
    <t>CHANCHAMAYO</t>
  </si>
  <si>
    <t>VITOC</t>
  </si>
  <si>
    <t>COMPAÑIA MINERA SAN JUAN (PERU) S.A.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</si>
  <si>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</si>
  <si>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</si>
  <si>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</si>
  <si>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</si>
  <si>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</si>
  <si>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</si>
  <si>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</si>
  <si>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</si>
  <si>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</si>
  <si>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</si>
  <si>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</si>
  <si>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</si>
  <si>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</si>
  <si>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</si>
  <si>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</si>
  <si>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</si>
  <si>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</si>
  <si>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</si>
  <si>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</si>
  <si>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</si>
  <si>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</si>
  <si>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</si>
  <si>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</si>
  <si>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</si>
  <si>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</si>
  <si>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</si>
  <si>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</si>
  <si>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</si>
  <si>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</si>
  <si>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</si>
  <si>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</si>
  <si>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</si>
  <si>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</si>
  <si>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</si>
  <si>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</si>
  <si>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</si>
  <si>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</si>
  <si>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</si>
  <si>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</si>
  <si>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</si>
  <si>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</si>
  <si>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</si>
  <si>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</si>
  <si>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</si>
  <si>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</si>
  <si>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</si>
  <si>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</si>
  <si>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</si>
  <si>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</si>
  <si>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</si>
  <si>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</si>
  <si>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</si>
  <si>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</si>
  <si>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</si>
  <si>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</si>
  <si>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</si>
  <si>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</si>
  <si>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</si>
  <si>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</si>
  <si>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</si>
  <si>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</si>
  <si>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</si>
  <si>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</si>
  <si>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</si>
  <si>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</si>
  <si>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</si>
  <si>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</si>
  <si>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</si>
  <si>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</si>
  <si>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</si>
  <si>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</si>
  <si>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TICLIO</t>
  </si>
  <si>
    <t>PEQUEÑO PRODUCTOR MINERO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</si>
  <si>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</si>
  <si>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</si>
  <si>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</si>
  <si>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</si>
  <si>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</si>
  <si>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</si>
  <si>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</si>
  <si>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</si>
  <si>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</si>
  <si>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AIJA</t>
  </si>
  <si>
    <t>LA MERCED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</si>
  <si>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</si>
  <si>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</si>
  <si>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</si>
  <si>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</si>
  <si>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</si>
  <si>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</si>
  <si>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</si>
  <si>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</si>
  <si>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</si>
  <si>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</si>
  <si>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</si>
  <si>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</si>
  <si>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</si>
  <si>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S.M.R.L. PELAGIA ROSALINA DE HUARAZ</t>
  </si>
  <si>
    <t>PELAGIA ROSALINA</t>
  </si>
  <si>
    <t>RECUAY</t>
  </si>
  <si>
    <t>COTAPARACO</t>
  </si>
  <si>
    <t>ACUMULACION HUARON-5</t>
  </si>
  <si>
    <t>BELLAVISTA</t>
  </si>
  <si>
    <t>C.M.H. Nº 8-A</t>
  </si>
  <si>
    <t>DEMASIA ESPERANZA 3</t>
  </si>
  <si>
    <t>PRECAUCION</t>
  </si>
  <si>
    <t>GRAN BRETAÑA</t>
  </si>
  <si>
    <t>TOTAL - MAYO</t>
  </si>
  <si>
    <t>TOTAL ACUMULADO ENERO - MAYO</t>
  </si>
  <si>
    <t>TOTAL COMPARADO ACUMULADO - ENERO - MAYO</t>
  </si>
  <si>
    <t>Var. % 2009/2008 - MAYO</t>
  </si>
  <si>
    <t>Var. % 2009/2008 - ENERO - MAYO</t>
  </si>
  <si>
    <t>CATON</t>
  </si>
  <si>
    <t>UCHUCCHACUA  h)</t>
  </si>
  <si>
    <t>CERRO LINDO  b)</t>
  </si>
  <si>
    <t>ACUMULACION RAURA  c)</t>
  </si>
  <si>
    <t>VINCHOS  i)</t>
  </si>
  <si>
    <t>ACUMULACION ISCAYCRUZ  e)</t>
  </si>
  <si>
    <t>ANTICONA  a)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</si>
</sst>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7" t="s">
        <v>34</v>
      </c>
    </row>
    <row r="2" ht="13.5" thickBot="1"/>
    <row r="3" spans="9:22" ht="13.5" thickBot="1">
      <c r="I3" s="50">
        <v>2009</v>
      </c>
      <c r="J3" s="51"/>
      <c r="K3" s="51"/>
      <c r="L3" s="51"/>
      <c r="M3" s="51"/>
      <c r="N3" s="52"/>
      <c r="O3" s="50">
        <v>2008</v>
      </c>
      <c r="P3" s="51"/>
      <c r="Q3" s="51"/>
      <c r="R3" s="51"/>
      <c r="S3" s="51"/>
      <c r="T3" s="52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202</v>
      </c>
      <c r="L4" s="29" t="s">
        <v>12</v>
      </c>
      <c r="M4" s="29" t="s">
        <v>8</v>
      </c>
      <c r="N4" s="32" t="s">
        <v>203</v>
      </c>
      <c r="O4" s="28" t="s">
        <v>13</v>
      </c>
      <c r="P4" s="29" t="s">
        <v>14</v>
      </c>
      <c r="Q4" s="29" t="s">
        <v>202</v>
      </c>
      <c r="R4" s="29" t="s">
        <v>15</v>
      </c>
      <c r="S4" s="29" t="s">
        <v>16</v>
      </c>
      <c r="T4" s="32" t="s">
        <v>204</v>
      </c>
      <c r="U4" s="33" t="s">
        <v>205</v>
      </c>
      <c r="V4" s="32" t="s">
        <v>206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40" t="s">
        <v>9</v>
      </c>
      <c r="B6" s="41" t="s">
        <v>35</v>
      </c>
      <c r="C6" s="41" t="s">
        <v>167</v>
      </c>
      <c r="D6" s="41" t="s">
        <v>168</v>
      </c>
      <c r="E6" s="41" t="s">
        <v>169</v>
      </c>
      <c r="F6" s="41" t="s">
        <v>87</v>
      </c>
      <c r="G6" s="41" t="s">
        <v>170</v>
      </c>
      <c r="H6" s="44" t="s">
        <v>171</v>
      </c>
      <c r="I6" s="45">
        <v>0</v>
      </c>
      <c r="J6" s="42">
        <v>0</v>
      </c>
      <c r="K6" s="43">
        <v>0</v>
      </c>
      <c r="L6" s="42">
        <v>0</v>
      </c>
      <c r="M6" s="42">
        <v>0</v>
      </c>
      <c r="N6" s="46">
        <v>0</v>
      </c>
      <c r="O6" s="45">
        <v>0</v>
      </c>
      <c r="P6" s="42">
        <v>0</v>
      </c>
      <c r="Q6" s="43">
        <v>0</v>
      </c>
      <c r="R6" s="42">
        <v>30</v>
      </c>
      <c r="S6" s="42">
        <v>0</v>
      </c>
      <c r="T6" s="46">
        <v>30</v>
      </c>
      <c r="U6" s="24" t="s">
        <v>20</v>
      </c>
      <c r="V6" s="35" t="s">
        <v>20</v>
      </c>
    </row>
    <row r="7" spans="1:22" ht="15">
      <c r="A7" s="40" t="s">
        <v>9</v>
      </c>
      <c r="B7" s="41" t="s">
        <v>35</v>
      </c>
      <c r="C7" s="41" t="s">
        <v>21</v>
      </c>
      <c r="D7" s="41" t="s">
        <v>36</v>
      </c>
      <c r="E7" s="41" t="s">
        <v>37</v>
      </c>
      <c r="F7" s="41" t="s">
        <v>38</v>
      </c>
      <c r="G7" s="41" t="s">
        <v>39</v>
      </c>
      <c r="H7" s="44" t="s">
        <v>40</v>
      </c>
      <c r="I7" s="45">
        <v>193.976467</v>
      </c>
      <c r="J7" s="42">
        <v>1.527861</v>
      </c>
      <c r="K7" s="43">
        <v>195.504327</v>
      </c>
      <c r="L7" s="42">
        <v>999.817224</v>
      </c>
      <c r="M7" s="42">
        <v>12.335409</v>
      </c>
      <c r="N7" s="46">
        <v>1012.152632</v>
      </c>
      <c r="O7" s="45">
        <v>119.935023</v>
      </c>
      <c r="P7" s="42">
        <v>2.785117</v>
      </c>
      <c r="Q7" s="43">
        <v>122.72014</v>
      </c>
      <c r="R7" s="42">
        <v>773.687207</v>
      </c>
      <c r="S7" s="42">
        <v>18.744218</v>
      </c>
      <c r="T7" s="46">
        <v>792.431425</v>
      </c>
      <c r="U7" s="25">
        <f>+((K7/Q7)-1)*100</f>
        <v>59.309080807763095</v>
      </c>
      <c r="V7" s="36">
        <f>+((N7/T7)-1)*100</f>
        <v>27.727472695823497</v>
      </c>
    </row>
    <row r="8" spans="1:22" ht="15">
      <c r="A8" s="40" t="s">
        <v>9</v>
      </c>
      <c r="B8" s="41" t="s">
        <v>35</v>
      </c>
      <c r="C8" s="41" t="s">
        <v>21</v>
      </c>
      <c r="D8" s="41" t="s">
        <v>41</v>
      </c>
      <c r="E8" s="41" t="s">
        <v>42</v>
      </c>
      <c r="F8" s="41" t="s">
        <v>43</v>
      </c>
      <c r="G8" s="41" t="s">
        <v>44</v>
      </c>
      <c r="H8" s="44" t="s">
        <v>45</v>
      </c>
      <c r="I8" s="45">
        <v>350.951577</v>
      </c>
      <c r="J8" s="42">
        <v>79.375273</v>
      </c>
      <c r="K8" s="43">
        <v>430.32685</v>
      </c>
      <c r="L8" s="42">
        <v>1861.572563</v>
      </c>
      <c r="M8" s="42">
        <v>299.993079</v>
      </c>
      <c r="N8" s="46">
        <v>2161.565642</v>
      </c>
      <c r="O8" s="45">
        <v>657.541692</v>
      </c>
      <c r="P8" s="42">
        <v>42.88074</v>
      </c>
      <c r="Q8" s="43">
        <v>700.422432</v>
      </c>
      <c r="R8" s="42">
        <v>2968.836178</v>
      </c>
      <c r="S8" s="42">
        <v>189.35133</v>
      </c>
      <c r="T8" s="46">
        <v>3158.187508</v>
      </c>
      <c r="U8" s="25">
        <f>+((K8/Q8)-1)*100</f>
        <v>-38.561812080855795</v>
      </c>
      <c r="V8" s="36">
        <f>+((N8/T8)-1)*100</f>
        <v>-31.556766768137056</v>
      </c>
    </row>
    <row r="9" spans="1:22" ht="15">
      <c r="A9" s="40" t="s">
        <v>9</v>
      </c>
      <c r="B9" s="41" t="s">
        <v>35</v>
      </c>
      <c r="C9" s="41" t="s">
        <v>21</v>
      </c>
      <c r="D9" s="41" t="s">
        <v>46</v>
      </c>
      <c r="E9" s="41" t="s">
        <v>47</v>
      </c>
      <c r="F9" s="41" t="s">
        <v>38</v>
      </c>
      <c r="G9" s="41" t="s">
        <v>48</v>
      </c>
      <c r="H9" s="44" t="s">
        <v>49</v>
      </c>
      <c r="I9" s="45">
        <v>124.869633</v>
      </c>
      <c r="J9" s="42">
        <v>0</v>
      </c>
      <c r="K9" s="43">
        <v>124.869633</v>
      </c>
      <c r="L9" s="42">
        <v>604.063498</v>
      </c>
      <c r="M9" s="42">
        <v>0</v>
      </c>
      <c r="N9" s="46">
        <v>604.063498</v>
      </c>
      <c r="O9" s="45">
        <v>164.645791</v>
      </c>
      <c r="P9" s="42">
        <v>0</v>
      </c>
      <c r="Q9" s="43">
        <v>164.645791</v>
      </c>
      <c r="R9" s="42">
        <v>806.101127</v>
      </c>
      <c r="S9" s="42">
        <v>0</v>
      </c>
      <c r="T9" s="46">
        <v>806.101127</v>
      </c>
      <c r="U9" s="25">
        <f>+((K9/Q9)-1)*100</f>
        <v>-24.15862425538714</v>
      </c>
      <c r="V9" s="36">
        <f>+((N9/T9)-1)*100</f>
        <v>-25.063558681763265</v>
      </c>
    </row>
    <row r="10" spans="1:22" ht="15">
      <c r="A10" s="40" t="s">
        <v>9</v>
      </c>
      <c r="B10" s="41" t="s">
        <v>35</v>
      </c>
      <c r="C10" s="41" t="s">
        <v>21</v>
      </c>
      <c r="D10" s="41" t="s">
        <v>46</v>
      </c>
      <c r="E10" s="41" t="s">
        <v>50</v>
      </c>
      <c r="F10" s="41" t="s">
        <v>51</v>
      </c>
      <c r="G10" s="41" t="s">
        <v>52</v>
      </c>
      <c r="H10" s="44" t="s">
        <v>53</v>
      </c>
      <c r="I10" s="45">
        <v>0</v>
      </c>
      <c r="J10" s="42">
        <v>24.95107</v>
      </c>
      <c r="K10" s="43">
        <v>24.95107</v>
      </c>
      <c r="L10" s="42">
        <v>0</v>
      </c>
      <c r="M10" s="42">
        <v>268.525816</v>
      </c>
      <c r="N10" s="46">
        <v>268.525816</v>
      </c>
      <c r="O10" s="45">
        <v>0</v>
      </c>
      <c r="P10" s="42">
        <v>0</v>
      </c>
      <c r="Q10" s="43">
        <v>0</v>
      </c>
      <c r="R10" s="42">
        <v>0</v>
      </c>
      <c r="S10" s="42">
        <v>0</v>
      </c>
      <c r="T10" s="46">
        <v>0</v>
      </c>
      <c r="U10" s="24" t="s">
        <v>20</v>
      </c>
      <c r="V10" s="35" t="s">
        <v>20</v>
      </c>
    </row>
    <row r="11" spans="1:22" ht="15">
      <c r="A11" s="40" t="s">
        <v>9</v>
      </c>
      <c r="B11" s="41" t="s">
        <v>35</v>
      </c>
      <c r="C11" s="41" t="s">
        <v>21</v>
      </c>
      <c r="D11" s="41" t="s">
        <v>46</v>
      </c>
      <c r="E11" s="41" t="s">
        <v>54</v>
      </c>
      <c r="F11" s="41" t="s">
        <v>38</v>
      </c>
      <c r="G11" s="41" t="s">
        <v>38</v>
      </c>
      <c r="H11" s="44" t="s">
        <v>55</v>
      </c>
      <c r="I11" s="45">
        <v>73.93608</v>
      </c>
      <c r="J11" s="42">
        <v>4.634791</v>
      </c>
      <c r="K11" s="43">
        <v>78.570871</v>
      </c>
      <c r="L11" s="42">
        <v>367.338252</v>
      </c>
      <c r="M11" s="42">
        <v>21.462942</v>
      </c>
      <c r="N11" s="46">
        <v>388.801194</v>
      </c>
      <c r="O11" s="45">
        <v>162.373302</v>
      </c>
      <c r="P11" s="42">
        <v>8.772804</v>
      </c>
      <c r="Q11" s="43">
        <v>171.146106</v>
      </c>
      <c r="R11" s="42">
        <v>964.991829</v>
      </c>
      <c r="S11" s="42">
        <v>27.168889</v>
      </c>
      <c r="T11" s="46">
        <v>992.160718</v>
      </c>
      <c r="U11" s="25">
        <f>+((K11/Q11)-1)*100</f>
        <v>-54.091347541380806</v>
      </c>
      <c r="V11" s="36">
        <f>+((N11/T11)-1)*100</f>
        <v>-60.81268014886274</v>
      </c>
    </row>
    <row r="12" spans="1:22" ht="15">
      <c r="A12" s="40" t="s">
        <v>9</v>
      </c>
      <c r="B12" s="41" t="s">
        <v>35</v>
      </c>
      <c r="C12" s="41" t="s">
        <v>21</v>
      </c>
      <c r="D12" s="41" t="s">
        <v>46</v>
      </c>
      <c r="E12" s="41" t="s">
        <v>208</v>
      </c>
      <c r="F12" s="41" t="s">
        <v>51</v>
      </c>
      <c r="G12" s="41" t="s">
        <v>52</v>
      </c>
      <c r="H12" s="44" t="s">
        <v>53</v>
      </c>
      <c r="I12" s="45">
        <v>0</v>
      </c>
      <c r="J12" s="42">
        <v>856.736948</v>
      </c>
      <c r="K12" s="43">
        <v>856.736948</v>
      </c>
      <c r="L12" s="42">
        <v>0</v>
      </c>
      <c r="M12" s="42">
        <v>4356.838764</v>
      </c>
      <c r="N12" s="46">
        <v>4356.838764</v>
      </c>
      <c r="O12" s="45">
        <v>0</v>
      </c>
      <c r="P12" s="42">
        <v>727.580086</v>
      </c>
      <c r="Q12" s="43">
        <v>727.580086</v>
      </c>
      <c r="R12" s="42">
        <v>0</v>
      </c>
      <c r="S12" s="42">
        <v>4549.781005</v>
      </c>
      <c r="T12" s="46">
        <v>4549.781005</v>
      </c>
      <c r="U12" s="25">
        <f>+((K12/Q12)-1)*100</f>
        <v>17.751566389077887</v>
      </c>
      <c r="V12" s="36">
        <f>+((N12/T12)-1)*100</f>
        <v>-4.240692920999168</v>
      </c>
    </row>
    <row r="13" spans="1:22" ht="15">
      <c r="A13" s="40" t="s">
        <v>9</v>
      </c>
      <c r="B13" s="41" t="s">
        <v>35</v>
      </c>
      <c r="C13" s="41" t="s">
        <v>21</v>
      </c>
      <c r="D13" s="41" t="s">
        <v>56</v>
      </c>
      <c r="E13" s="41" t="s">
        <v>57</v>
      </c>
      <c r="F13" s="41" t="s">
        <v>58</v>
      </c>
      <c r="G13" s="41" t="s">
        <v>59</v>
      </c>
      <c r="H13" s="44" t="s">
        <v>60</v>
      </c>
      <c r="I13" s="45">
        <v>1151.744</v>
      </c>
      <c r="J13" s="42">
        <v>0</v>
      </c>
      <c r="K13" s="43">
        <v>1151.744</v>
      </c>
      <c r="L13" s="42">
        <v>4273.2373</v>
      </c>
      <c r="M13" s="42">
        <v>0</v>
      </c>
      <c r="N13" s="46">
        <v>4273.2373</v>
      </c>
      <c r="O13" s="45">
        <v>459.135</v>
      </c>
      <c r="P13" s="42">
        <v>0</v>
      </c>
      <c r="Q13" s="43">
        <v>459.135</v>
      </c>
      <c r="R13" s="42">
        <v>1616.4677</v>
      </c>
      <c r="S13" s="42">
        <v>0</v>
      </c>
      <c r="T13" s="46">
        <v>1616.4677</v>
      </c>
      <c r="U13" s="24" t="s">
        <v>20</v>
      </c>
      <c r="V13" s="35" t="s">
        <v>20</v>
      </c>
    </row>
    <row r="14" spans="1:22" ht="15">
      <c r="A14" s="40" t="s">
        <v>9</v>
      </c>
      <c r="B14" s="41" t="s">
        <v>35</v>
      </c>
      <c r="C14" s="41" t="s">
        <v>21</v>
      </c>
      <c r="D14" s="41" t="s">
        <v>56</v>
      </c>
      <c r="E14" s="41" t="s">
        <v>61</v>
      </c>
      <c r="F14" s="41" t="s">
        <v>58</v>
      </c>
      <c r="G14" s="41" t="s">
        <v>59</v>
      </c>
      <c r="H14" s="44" t="s">
        <v>60</v>
      </c>
      <c r="I14" s="45">
        <v>493.4176</v>
      </c>
      <c r="J14" s="42">
        <v>0</v>
      </c>
      <c r="K14" s="43">
        <v>493.4176</v>
      </c>
      <c r="L14" s="42">
        <v>1831.4412</v>
      </c>
      <c r="M14" s="42">
        <v>0</v>
      </c>
      <c r="N14" s="46">
        <v>1831.4412</v>
      </c>
      <c r="O14" s="45">
        <v>197.079</v>
      </c>
      <c r="P14" s="42">
        <v>0</v>
      </c>
      <c r="Q14" s="43">
        <v>197.079</v>
      </c>
      <c r="R14" s="42">
        <v>693.5196</v>
      </c>
      <c r="S14" s="42">
        <v>0</v>
      </c>
      <c r="T14" s="46">
        <v>693.5196</v>
      </c>
      <c r="U14" s="24" t="s">
        <v>20</v>
      </c>
      <c r="V14" s="35" t="s">
        <v>20</v>
      </c>
    </row>
    <row r="15" spans="1:22" ht="15">
      <c r="A15" s="40" t="s">
        <v>9</v>
      </c>
      <c r="B15" s="41" t="s">
        <v>35</v>
      </c>
      <c r="C15" s="41" t="s">
        <v>21</v>
      </c>
      <c r="D15" s="41" t="s">
        <v>62</v>
      </c>
      <c r="E15" s="41" t="s">
        <v>63</v>
      </c>
      <c r="F15" s="41" t="s">
        <v>64</v>
      </c>
      <c r="G15" s="41" t="s">
        <v>65</v>
      </c>
      <c r="H15" s="44" t="s">
        <v>66</v>
      </c>
      <c r="I15" s="45">
        <v>0</v>
      </c>
      <c r="J15" s="42">
        <v>223.056582</v>
      </c>
      <c r="K15" s="43">
        <v>223.056582</v>
      </c>
      <c r="L15" s="42">
        <v>0</v>
      </c>
      <c r="M15" s="42">
        <v>851.853351</v>
      </c>
      <c r="N15" s="46">
        <v>851.853351</v>
      </c>
      <c r="O15" s="45">
        <v>0</v>
      </c>
      <c r="P15" s="42">
        <v>65.878017</v>
      </c>
      <c r="Q15" s="43">
        <v>65.878017</v>
      </c>
      <c r="R15" s="42">
        <v>0</v>
      </c>
      <c r="S15" s="42">
        <v>286.812741</v>
      </c>
      <c r="T15" s="46">
        <v>286.812741</v>
      </c>
      <c r="U15" s="24" t="s">
        <v>20</v>
      </c>
      <c r="V15" s="35" t="s">
        <v>20</v>
      </c>
    </row>
    <row r="16" spans="1:22" ht="15">
      <c r="A16" s="40" t="s">
        <v>9</v>
      </c>
      <c r="B16" s="41" t="s">
        <v>35</v>
      </c>
      <c r="C16" s="41" t="s">
        <v>21</v>
      </c>
      <c r="D16" s="41" t="s">
        <v>67</v>
      </c>
      <c r="E16" s="41" t="s">
        <v>213</v>
      </c>
      <c r="F16" s="41" t="s">
        <v>23</v>
      </c>
      <c r="G16" s="41" t="s">
        <v>22</v>
      </c>
      <c r="H16" s="44" t="s">
        <v>22</v>
      </c>
      <c r="I16" s="45">
        <v>272.437533</v>
      </c>
      <c r="J16" s="42">
        <v>44.1718</v>
      </c>
      <c r="K16" s="43">
        <v>316.609333</v>
      </c>
      <c r="L16" s="42">
        <v>1826.872523</v>
      </c>
      <c r="M16" s="42">
        <v>112.826847</v>
      </c>
      <c r="N16" s="46">
        <v>1939.69937</v>
      </c>
      <c r="O16" s="45">
        <v>468.441452</v>
      </c>
      <c r="P16" s="42">
        <v>54.31245</v>
      </c>
      <c r="Q16" s="43">
        <v>522.753902</v>
      </c>
      <c r="R16" s="42">
        <v>1660.557264</v>
      </c>
      <c r="S16" s="42">
        <v>259.59081</v>
      </c>
      <c r="T16" s="46">
        <v>1920.148074</v>
      </c>
      <c r="U16" s="25">
        <f>+((K16/Q16)-1)*100</f>
        <v>-39.43434342839205</v>
      </c>
      <c r="V16" s="36">
        <f>+((N16/T16)-1)*100</f>
        <v>1.0182181397745627</v>
      </c>
    </row>
    <row r="17" spans="1:22" ht="15">
      <c r="A17" s="40" t="s">
        <v>9</v>
      </c>
      <c r="B17" s="41" t="s">
        <v>35</v>
      </c>
      <c r="C17" s="41" t="s">
        <v>21</v>
      </c>
      <c r="D17" s="41" t="s">
        <v>67</v>
      </c>
      <c r="E17" s="41" t="s">
        <v>68</v>
      </c>
      <c r="F17" s="41" t="s">
        <v>23</v>
      </c>
      <c r="G17" s="41" t="s">
        <v>22</v>
      </c>
      <c r="H17" s="44" t="s">
        <v>22</v>
      </c>
      <c r="I17" s="45">
        <v>95.06245</v>
      </c>
      <c r="J17" s="42">
        <v>22.205738</v>
      </c>
      <c r="K17" s="43">
        <v>117.268188</v>
      </c>
      <c r="L17" s="42">
        <v>311.155248</v>
      </c>
      <c r="M17" s="42">
        <v>93.555979</v>
      </c>
      <c r="N17" s="46">
        <v>404.711227</v>
      </c>
      <c r="O17" s="45">
        <v>20.497232</v>
      </c>
      <c r="P17" s="42">
        <v>15.277976</v>
      </c>
      <c r="Q17" s="43">
        <v>35.775208</v>
      </c>
      <c r="R17" s="42">
        <v>536.033779</v>
      </c>
      <c r="S17" s="42">
        <v>70.110534</v>
      </c>
      <c r="T17" s="46">
        <v>606.144313</v>
      </c>
      <c r="U17" s="24" t="s">
        <v>20</v>
      </c>
      <c r="V17" s="36">
        <f>+((N17/T17)-1)*100</f>
        <v>-33.23186932218236</v>
      </c>
    </row>
    <row r="18" spans="1:22" ht="15">
      <c r="A18" s="40" t="s">
        <v>9</v>
      </c>
      <c r="B18" s="41" t="s">
        <v>35</v>
      </c>
      <c r="C18" s="41" t="s">
        <v>21</v>
      </c>
      <c r="D18" s="41" t="s">
        <v>67</v>
      </c>
      <c r="E18" s="41" t="s">
        <v>69</v>
      </c>
      <c r="F18" s="41" t="s">
        <v>23</v>
      </c>
      <c r="G18" s="41" t="s">
        <v>22</v>
      </c>
      <c r="H18" s="44" t="s">
        <v>69</v>
      </c>
      <c r="I18" s="45">
        <v>160.50073</v>
      </c>
      <c r="J18" s="42">
        <v>37.798054</v>
      </c>
      <c r="K18" s="43">
        <v>198.298784</v>
      </c>
      <c r="L18" s="42">
        <v>460.432612</v>
      </c>
      <c r="M18" s="42">
        <v>226.557673</v>
      </c>
      <c r="N18" s="46">
        <v>686.990285</v>
      </c>
      <c r="O18" s="45">
        <v>157.644864</v>
      </c>
      <c r="P18" s="42">
        <v>31.771568</v>
      </c>
      <c r="Q18" s="43">
        <v>189.416432</v>
      </c>
      <c r="R18" s="42">
        <v>743.771056</v>
      </c>
      <c r="S18" s="42">
        <v>126.164718</v>
      </c>
      <c r="T18" s="46">
        <v>869.935774</v>
      </c>
      <c r="U18" s="25">
        <f>+((K18/Q18)-1)*100</f>
        <v>4.689324947267526</v>
      </c>
      <c r="V18" s="36">
        <f>+((N18/T18)-1)*100</f>
        <v>-21.02976960687676</v>
      </c>
    </row>
    <row r="19" spans="1:22" ht="15">
      <c r="A19" s="40" t="s">
        <v>9</v>
      </c>
      <c r="B19" s="41" t="s">
        <v>35</v>
      </c>
      <c r="C19" s="41" t="s">
        <v>21</v>
      </c>
      <c r="D19" s="41" t="s">
        <v>70</v>
      </c>
      <c r="E19" s="41" t="s">
        <v>71</v>
      </c>
      <c r="F19" s="41" t="s">
        <v>51</v>
      </c>
      <c r="G19" s="41" t="s">
        <v>51</v>
      </c>
      <c r="H19" s="44" t="s">
        <v>72</v>
      </c>
      <c r="I19" s="45">
        <v>733.61718</v>
      </c>
      <c r="J19" s="42">
        <v>55.761908</v>
      </c>
      <c r="K19" s="43">
        <v>789.379088</v>
      </c>
      <c r="L19" s="42">
        <v>3098.99269</v>
      </c>
      <c r="M19" s="42">
        <v>263.892519</v>
      </c>
      <c r="N19" s="46">
        <v>3362.885209</v>
      </c>
      <c r="O19" s="45">
        <v>651.917871</v>
      </c>
      <c r="P19" s="42">
        <v>61.93758</v>
      </c>
      <c r="Q19" s="43">
        <v>713.855451</v>
      </c>
      <c r="R19" s="42">
        <v>4317.543855</v>
      </c>
      <c r="S19" s="42">
        <v>338.291264</v>
      </c>
      <c r="T19" s="46">
        <v>4655.835119</v>
      </c>
      <c r="U19" s="25">
        <f>+((K19/Q19)-1)*100</f>
        <v>10.57968204826385</v>
      </c>
      <c r="V19" s="36">
        <f>+((N19/T19)-1)*100</f>
        <v>-27.7705261666935</v>
      </c>
    </row>
    <row r="20" spans="1:22" ht="15">
      <c r="A20" s="40" t="s">
        <v>9</v>
      </c>
      <c r="B20" s="41" t="s">
        <v>35</v>
      </c>
      <c r="C20" s="41" t="s">
        <v>21</v>
      </c>
      <c r="D20" s="41" t="s">
        <v>73</v>
      </c>
      <c r="E20" s="41" t="s">
        <v>74</v>
      </c>
      <c r="F20" s="41" t="s">
        <v>23</v>
      </c>
      <c r="G20" s="41" t="s">
        <v>22</v>
      </c>
      <c r="H20" s="44" t="s">
        <v>22</v>
      </c>
      <c r="I20" s="45">
        <v>334.397378</v>
      </c>
      <c r="J20" s="42">
        <v>0</v>
      </c>
      <c r="K20" s="43">
        <v>334.397378</v>
      </c>
      <c r="L20" s="42">
        <v>1419.165195</v>
      </c>
      <c r="M20" s="42">
        <v>0</v>
      </c>
      <c r="N20" s="46">
        <v>1419.165195</v>
      </c>
      <c r="O20" s="45">
        <v>135.2496</v>
      </c>
      <c r="P20" s="42">
        <v>0</v>
      </c>
      <c r="Q20" s="43">
        <v>135.2496</v>
      </c>
      <c r="R20" s="42">
        <v>1516.3837</v>
      </c>
      <c r="S20" s="42">
        <v>0</v>
      </c>
      <c r="T20" s="46">
        <v>1516.3837</v>
      </c>
      <c r="U20" s="24" t="s">
        <v>20</v>
      </c>
      <c r="V20" s="36">
        <f>+((N20/T20)-1)*100</f>
        <v>-6.41120746681727</v>
      </c>
    </row>
    <row r="21" spans="1:22" ht="15">
      <c r="A21" s="40" t="s">
        <v>9</v>
      </c>
      <c r="B21" s="41" t="s">
        <v>35</v>
      </c>
      <c r="C21" s="41" t="s">
        <v>21</v>
      </c>
      <c r="D21" s="41" t="s">
        <v>75</v>
      </c>
      <c r="E21" s="41" t="s">
        <v>76</v>
      </c>
      <c r="F21" s="41" t="s">
        <v>58</v>
      </c>
      <c r="G21" s="41" t="s">
        <v>77</v>
      </c>
      <c r="H21" s="44" t="s">
        <v>78</v>
      </c>
      <c r="I21" s="45">
        <v>201.14604</v>
      </c>
      <c r="J21" s="42">
        <v>11.074811</v>
      </c>
      <c r="K21" s="43">
        <v>212.220851</v>
      </c>
      <c r="L21" s="42">
        <v>1026.639088</v>
      </c>
      <c r="M21" s="42">
        <v>59.441128</v>
      </c>
      <c r="N21" s="46">
        <v>1086.080216</v>
      </c>
      <c r="O21" s="45">
        <v>46.56</v>
      </c>
      <c r="P21" s="42">
        <v>3.1706</v>
      </c>
      <c r="Q21" s="43">
        <v>49.7306</v>
      </c>
      <c r="R21" s="42">
        <v>220.070108</v>
      </c>
      <c r="S21" s="42">
        <v>19.387467</v>
      </c>
      <c r="T21" s="46">
        <v>239.457575</v>
      </c>
      <c r="U21" s="24" t="s">
        <v>20</v>
      </c>
      <c r="V21" s="35" t="s">
        <v>20</v>
      </c>
    </row>
    <row r="22" spans="1:22" ht="15">
      <c r="A22" s="40" t="s">
        <v>9</v>
      </c>
      <c r="B22" s="41" t="s">
        <v>35</v>
      </c>
      <c r="C22" s="41" t="s">
        <v>21</v>
      </c>
      <c r="D22" s="41" t="s">
        <v>75</v>
      </c>
      <c r="E22" s="41" t="s">
        <v>79</v>
      </c>
      <c r="F22" s="41" t="s">
        <v>38</v>
      </c>
      <c r="G22" s="41" t="s">
        <v>38</v>
      </c>
      <c r="H22" s="44" t="s">
        <v>55</v>
      </c>
      <c r="I22" s="45">
        <v>680.8685</v>
      </c>
      <c r="J22" s="42">
        <v>48.2109</v>
      </c>
      <c r="K22" s="43">
        <v>729.0794</v>
      </c>
      <c r="L22" s="42">
        <v>3622.00275</v>
      </c>
      <c r="M22" s="42">
        <v>216.7475</v>
      </c>
      <c r="N22" s="46">
        <v>3838.75025</v>
      </c>
      <c r="O22" s="45">
        <v>481.89795</v>
      </c>
      <c r="P22" s="42">
        <v>34.75875</v>
      </c>
      <c r="Q22" s="43">
        <v>516.6567</v>
      </c>
      <c r="R22" s="42">
        <v>2448.91995</v>
      </c>
      <c r="S22" s="42">
        <v>177.6187</v>
      </c>
      <c r="T22" s="46">
        <v>2626.53865</v>
      </c>
      <c r="U22" s="25">
        <f>+((K22/Q22)-1)*100</f>
        <v>41.114864086733014</v>
      </c>
      <c r="V22" s="36">
        <f>+((N22/T22)-1)*100</f>
        <v>46.15243716287976</v>
      </c>
    </row>
    <row r="23" spans="1:22" ht="15">
      <c r="A23" s="40" t="s">
        <v>9</v>
      </c>
      <c r="B23" s="41" t="s">
        <v>35</v>
      </c>
      <c r="C23" s="41" t="s">
        <v>21</v>
      </c>
      <c r="D23" s="41" t="s">
        <v>80</v>
      </c>
      <c r="E23" s="41" t="s">
        <v>209</v>
      </c>
      <c r="F23" s="41" t="s">
        <v>81</v>
      </c>
      <c r="G23" s="41" t="s">
        <v>82</v>
      </c>
      <c r="H23" s="44" t="s">
        <v>83</v>
      </c>
      <c r="I23" s="45">
        <v>480.7047</v>
      </c>
      <c r="J23" s="42">
        <v>156.94235</v>
      </c>
      <c r="K23" s="43">
        <v>637.64705</v>
      </c>
      <c r="L23" s="42">
        <v>2984.023354</v>
      </c>
      <c r="M23" s="42">
        <v>775.01658</v>
      </c>
      <c r="N23" s="46">
        <v>3759.039934</v>
      </c>
      <c r="O23" s="45">
        <v>696.9938</v>
      </c>
      <c r="P23" s="42">
        <v>191.9855</v>
      </c>
      <c r="Q23" s="43">
        <v>888.9793</v>
      </c>
      <c r="R23" s="42">
        <v>3358.453811</v>
      </c>
      <c r="S23" s="42">
        <v>625.684596</v>
      </c>
      <c r="T23" s="46">
        <v>3984.138407</v>
      </c>
      <c r="U23" s="25">
        <f>+((K23/Q23)-1)*100</f>
        <v>-28.272002508944805</v>
      </c>
      <c r="V23" s="36">
        <f>+((N23/T23)-1)*100</f>
        <v>-5.6498657929280105</v>
      </c>
    </row>
    <row r="24" spans="1:22" ht="15">
      <c r="A24" s="40" t="s">
        <v>9</v>
      </c>
      <c r="B24" s="41" t="s">
        <v>35</v>
      </c>
      <c r="C24" s="41" t="s">
        <v>21</v>
      </c>
      <c r="D24" s="41" t="s">
        <v>80</v>
      </c>
      <c r="E24" s="41" t="s">
        <v>84</v>
      </c>
      <c r="F24" s="41" t="s">
        <v>51</v>
      </c>
      <c r="G24" s="41" t="s">
        <v>51</v>
      </c>
      <c r="H24" s="44" t="s">
        <v>85</v>
      </c>
      <c r="I24" s="45">
        <v>1078.7388</v>
      </c>
      <c r="J24" s="42">
        <v>83.3631</v>
      </c>
      <c r="K24" s="43">
        <v>1162.1019</v>
      </c>
      <c r="L24" s="42">
        <v>4701.34756</v>
      </c>
      <c r="M24" s="42">
        <v>398.2432</v>
      </c>
      <c r="N24" s="46">
        <v>5099.59076</v>
      </c>
      <c r="O24" s="45">
        <v>709.08955</v>
      </c>
      <c r="P24" s="42">
        <v>77.51612</v>
      </c>
      <c r="Q24" s="43">
        <v>786.60567</v>
      </c>
      <c r="R24" s="42">
        <v>3848.521754</v>
      </c>
      <c r="S24" s="42">
        <v>390.999159</v>
      </c>
      <c r="T24" s="46">
        <v>4239.520913</v>
      </c>
      <c r="U24" s="25">
        <f>+((K24/Q24)-1)*100</f>
        <v>47.736272991777426</v>
      </c>
      <c r="V24" s="36">
        <f>+((N24/T24)-1)*100</f>
        <v>20.286958471243643</v>
      </c>
    </row>
    <row r="25" spans="1:22" ht="15">
      <c r="A25" s="40" t="s">
        <v>9</v>
      </c>
      <c r="B25" s="41" t="s">
        <v>35</v>
      </c>
      <c r="C25" s="41" t="s">
        <v>21</v>
      </c>
      <c r="D25" s="41" t="s">
        <v>86</v>
      </c>
      <c r="E25" s="41" t="s">
        <v>210</v>
      </c>
      <c r="F25" s="41" t="s">
        <v>87</v>
      </c>
      <c r="G25" s="41" t="s">
        <v>88</v>
      </c>
      <c r="H25" s="44" t="s">
        <v>89</v>
      </c>
      <c r="I25" s="45">
        <v>1352.5239</v>
      </c>
      <c r="J25" s="42">
        <v>48.643183</v>
      </c>
      <c r="K25" s="43">
        <v>1401.167084</v>
      </c>
      <c r="L25" s="42">
        <v>3918.843445</v>
      </c>
      <c r="M25" s="42">
        <v>141.689649</v>
      </c>
      <c r="N25" s="46">
        <v>4060.533095</v>
      </c>
      <c r="O25" s="45">
        <v>1100.4969</v>
      </c>
      <c r="P25" s="42">
        <v>45.546</v>
      </c>
      <c r="Q25" s="43">
        <v>1146.0429</v>
      </c>
      <c r="R25" s="42">
        <v>4806.087514</v>
      </c>
      <c r="S25" s="42">
        <v>191.815593</v>
      </c>
      <c r="T25" s="46">
        <v>4997.903106</v>
      </c>
      <c r="U25" s="25">
        <f>+((K25/Q25)-1)*100</f>
        <v>22.261311858395526</v>
      </c>
      <c r="V25" s="36">
        <f>+((N25/T25)-1)*100</f>
        <v>-18.755265780856856</v>
      </c>
    </row>
    <row r="26" spans="1:22" ht="15">
      <c r="A26" s="40" t="s">
        <v>9</v>
      </c>
      <c r="B26" s="41" t="s">
        <v>35</v>
      </c>
      <c r="C26" s="41" t="s">
        <v>21</v>
      </c>
      <c r="D26" s="41" t="s">
        <v>90</v>
      </c>
      <c r="E26" s="41" t="s">
        <v>91</v>
      </c>
      <c r="F26" s="41" t="s">
        <v>23</v>
      </c>
      <c r="G26" s="41" t="s">
        <v>92</v>
      </c>
      <c r="H26" s="44" t="s">
        <v>93</v>
      </c>
      <c r="I26" s="45">
        <v>98.52984</v>
      </c>
      <c r="J26" s="42">
        <v>28.505646</v>
      </c>
      <c r="K26" s="43">
        <v>127.035486</v>
      </c>
      <c r="L26" s="42">
        <v>750.367465</v>
      </c>
      <c r="M26" s="42">
        <v>220.548306</v>
      </c>
      <c r="N26" s="46">
        <v>970.915771</v>
      </c>
      <c r="O26" s="45">
        <v>219.87435</v>
      </c>
      <c r="P26" s="42">
        <v>58.798786</v>
      </c>
      <c r="Q26" s="43">
        <v>278.673136</v>
      </c>
      <c r="R26" s="42">
        <v>925.022348</v>
      </c>
      <c r="S26" s="42">
        <v>259.733661</v>
      </c>
      <c r="T26" s="46">
        <v>1184.756009</v>
      </c>
      <c r="U26" s="25">
        <f>+((K26/Q26)-1)*100</f>
        <v>-54.41416139946838</v>
      </c>
      <c r="V26" s="36">
        <f>+((N26/T26)-1)*100</f>
        <v>-18.049306049141123</v>
      </c>
    </row>
    <row r="27" spans="1:22" ht="15">
      <c r="A27" s="40" t="s">
        <v>9</v>
      </c>
      <c r="B27" s="41" t="s">
        <v>35</v>
      </c>
      <c r="C27" s="41" t="s">
        <v>21</v>
      </c>
      <c r="D27" s="41" t="s">
        <v>94</v>
      </c>
      <c r="E27" s="41" t="s">
        <v>95</v>
      </c>
      <c r="F27" s="41" t="s">
        <v>96</v>
      </c>
      <c r="G27" s="41" t="s">
        <v>97</v>
      </c>
      <c r="H27" s="44" t="s">
        <v>98</v>
      </c>
      <c r="I27" s="45">
        <v>0</v>
      </c>
      <c r="J27" s="42">
        <v>0</v>
      </c>
      <c r="K27" s="43">
        <v>0</v>
      </c>
      <c r="L27" s="42">
        <v>0</v>
      </c>
      <c r="M27" s="42">
        <v>0</v>
      </c>
      <c r="N27" s="46">
        <v>0</v>
      </c>
      <c r="O27" s="45">
        <v>33.94764</v>
      </c>
      <c r="P27" s="42">
        <v>3.17412</v>
      </c>
      <c r="Q27" s="43">
        <v>37.12176</v>
      </c>
      <c r="R27" s="42">
        <v>541.988531</v>
      </c>
      <c r="S27" s="42">
        <v>54.912784</v>
      </c>
      <c r="T27" s="46">
        <v>596.901315</v>
      </c>
      <c r="U27" s="24" t="s">
        <v>20</v>
      </c>
      <c r="V27" s="35" t="s">
        <v>20</v>
      </c>
    </row>
    <row r="28" spans="1:22" ht="15">
      <c r="A28" s="40" t="s">
        <v>9</v>
      </c>
      <c r="B28" s="41" t="s">
        <v>35</v>
      </c>
      <c r="C28" s="41" t="s">
        <v>21</v>
      </c>
      <c r="D28" s="41" t="s">
        <v>99</v>
      </c>
      <c r="E28" s="41" t="s">
        <v>100</v>
      </c>
      <c r="F28" s="41" t="s">
        <v>96</v>
      </c>
      <c r="G28" s="41" t="s">
        <v>101</v>
      </c>
      <c r="H28" s="44" t="s">
        <v>102</v>
      </c>
      <c r="I28" s="45">
        <v>181.341104</v>
      </c>
      <c r="J28" s="42">
        <v>15.901014</v>
      </c>
      <c r="K28" s="43">
        <v>197.242118</v>
      </c>
      <c r="L28" s="42">
        <v>902.461446</v>
      </c>
      <c r="M28" s="42">
        <v>76.003531</v>
      </c>
      <c r="N28" s="46">
        <v>978.464977</v>
      </c>
      <c r="O28" s="45">
        <v>218.89296</v>
      </c>
      <c r="P28" s="42">
        <v>50.208285</v>
      </c>
      <c r="Q28" s="43">
        <v>269.101245</v>
      </c>
      <c r="R28" s="42">
        <v>887.03615</v>
      </c>
      <c r="S28" s="42">
        <v>205.131697</v>
      </c>
      <c r="T28" s="46">
        <v>1092.167847</v>
      </c>
      <c r="U28" s="25">
        <f>+((K28/Q28)-1)*100</f>
        <v>-26.703379614613077</v>
      </c>
      <c r="V28" s="36">
        <f aca="true" t="shared" si="0" ref="V28:V33">+((N28/T28)-1)*100</f>
        <v>-10.410750537321023</v>
      </c>
    </row>
    <row r="29" spans="1:22" ht="15">
      <c r="A29" s="40" t="s">
        <v>9</v>
      </c>
      <c r="B29" s="41" t="s">
        <v>35</v>
      </c>
      <c r="C29" s="41" t="s">
        <v>21</v>
      </c>
      <c r="D29" s="41" t="s">
        <v>103</v>
      </c>
      <c r="E29" s="41" t="s">
        <v>104</v>
      </c>
      <c r="F29" s="41" t="s">
        <v>58</v>
      </c>
      <c r="G29" s="41" t="s">
        <v>105</v>
      </c>
      <c r="H29" s="44" t="s">
        <v>106</v>
      </c>
      <c r="I29" s="45">
        <v>8.134</v>
      </c>
      <c r="J29" s="42">
        <v>3.82</v>
      </c>
      <c r="K29" s="43">
        <v>11.954</v>
      </c>
      <c r="L29" s="42">
        <v>48.103</v>
      </c>
      <c r="M29" s="42">
        <v>20.548</v>
      </c>
      <c r="N29" s="46">
        <v>68.651</v>
      </c>
      <c r="O29" s="45">
        <v>159.03</v>
      </c>
      <c r="P29" s="42">
        <v>43.624</v>
      </c>
      <c r="Q29" s="43">
        <v>202.654</v>
      </c>
      <c r="R29" s="42">
        <v>717.731</v>
      </c>
      <c r="S29" s="42">
        <v>205.505</v>
      </c>
      <c r="T29" s="46">
        <v>923.236</v>
      </c>
      <c r="U29" s="25">
        <f>+((K29/Q29)-1)*100</f>
        <v>-94.10127606659626</v>
      </c>
      <c r="V29" s="36">
        <f t="shared" si="0"/>
        <v>-92.56408978852645</v>
      </c>
    </row>
    <row r="30" spans="1:22" ht="15">
      <c r="A30" s="40" t="s">
        <v>9</v>
      </c>
      <c r="B30" s="41" t="s">
        <v>35</v>
      </c>
      <c r="C30" s="41" t="s">
        <v>21</v>
      </c>
      <c r="D30" s="41" t="s">
        <v>103</v>
      </c>
      <c r="E30" s="41" t="s">
        <v>107</v>
      </c>
      <c r="F30" s="41" t="s">
        <v>58</v>
      </c>
      <c r="G30" s="41" t="s">
        <v>105</v>
      </c>
      <c r="H30" s="44" t="s">
        <v>108</v>
      </c>
      <c r="I30" s="45">
        <v>49.966</v>
      </c>
      <c r="J30" s="42">
        <v>7.18</v>
      </c>
      <c r="K30" s="43">
        <v>57.146</v>
      </c>
      <c r="L30" s="42">
        <v>964.857</v>
      </c>
      <c r="M30" s="42">
        <v>149.0842</v>
      </c>
      <c r="N30" s="46">
        <v>1113.9412</v>
      </c>
      <c r="O30" s="45">
        <v>303.924</v>
      </c>
      <c r="P30" s="42">
        <v>24.282</v>
      </c>
      <c r="Q30" s="43">
        <v>328.206</v>
      </c>
      <c r="R30" s="42">
        <v>1267.782</v>
      </c>
      <c r="S30" s="42">
        <v>110.638</v>
      </c>
      <c r="T30" s="46">
        <v>1378.42</v>
      </c>
      <c r="U30" s="25">
        <f>+((K30/Q30)-1)*100</f>
        <v>-82.58837437463058</v>
      </c>
      <c r="V30" s="36">
        <f t="shared" si="0"/>
        <v>-19.187098271934545</v>
      </c>
    </row>
    <row r="31" spans="1:22" ht="15">
      <c r="A31" s="40" t="s">
        <v>9</v>
      </c>
      <c r="B31" s="41" t="s">
        <v>35</v>
      </c>
      <c r="C31" s="41" t="s">
        <v>21</v>
      </c>
      <c r="D31" s="41" t="s">
        <v>103</v>
      </c>
      <c r="E31" s="41" t="s">
        <v>109</v>
      </c>
      <c r="F31" s="41" t="s">
        <v>58</v>
      </c>
      <c r="G31" s="41" t="s">
        <v>105</v>
      </c>
      <c r="H31" s="44" t="s">
        <v>108</v>
      </c>
      <c r="I31" s="45">
        <v>651.301</v>
      </c>
      <c r="J31" s="42">
        <v>91.141</v>
      </c>
      <c r="K31" s="43">
        <v>742.442</v>
      </c>
      <c r="L31" s="42">
        <v>4249.6304</v>
      </c>
      <c r="M31" s="42">
        <v>562.3166</v>
      </c>
      <c r="N31" s="46">
        <v>4811.947</v>
      </c>
      <c r="O31" s="45">
        <v>657.913</v>
      </c>
      <c r="P31" s="42">
        <v>52.573</v>
      </c>
      <c r="Q31" s="43">
        <v>710.486</v>
      </c>
      <c r="R31" s="42">
        <v>3271.503</v>
      </c>
      <c r="S31" s="42">
        <v>296.39</v>
      </c>
      <c r="T31" s="46">
        <v>3567.893</v>
      </c>
      <c r="U31" s="25">
        <f>+((K31/Q31)-1)*100</f>
        <v>4.497766317703666</v>
      </c>
      <c r="V31" s="36">
        <f t="shared" si="0"/>
        <v>34.86802995493419</v>
      </c>
    </row>
    <row r="32" spans="1:22" ht="15">
      <c r="A32" s="40" t="s">
        <v>9</v>
      </c>
      <c r="B32" s="41" t="s">
        <v>35</v>
      </c>
      <c r="C32" s="41" t="s">
        <v>21</v>
      </c>
      <c r="D32" s="41" t="s">
        <v>110</v>
      </c>
      <c r="E32" s="41" t="s">
        <v>111</v>
      </c>
      <c r="F32" s="41" t="s">
        <v>112</v>
      </c>
      <c r="G32" s="41" t="s">
        <v>113</v>
      </c>
      <c r="H32" s="44" t="s">
        <v>114</v>
      </c>
      <c r="I32" s="45">
        <v>181.545</v>
      </c>
      <c r="J32" s="42">
        <v>10.44</v>
      </c>
      <c r="K32" s="43">
        <v>191.985</v>
      </c>
      <c r="L32" s="42">
        <v>1078.189635</v>
      </c>
      <c r="M32" s="42">
        <v>47.766205</v>
      </c>
      <c r="N32" s="46">
        <v>1125.95584</v>
      </c>
      <c r="O32" s="45">
        <v>145.8044</v>
      </c>
      <c r="P32" s="42">
        <v>11.2926</v>
      </c>
      <c r="Q32" s="43">
        <v>157.097</v>
      </c>
      <c r="R32" s="42">
        <v>841.260451</v>
      </c>
      <c r="S32" s="42">
        <v>63.72788</v>
      </c>
      <c r="T32" s="46">
        <v>904.988331</v>
      </c>
      <c r="U32" s="25">
        <f>+((K32/Q32)-1)*100</f>
        <v>22.207935224733767</v>
      </c>
      <c r="V32" s="36">
        <f t="shared" si="0"/>
        <v>24.41661416295102</v>
      </c>
    </row>
    <row r="33" spans="1:22" ht="15">
      <c r="A33" s="40" t="s">
        <v>9</v>
      </c>
      <c r="B33" s="41" t="s">
        <v>35</v>
      </c>
      <c r="C33" s="41" t="s">
        <v>167</v>
      </c>
      <c r="D33" s="41" t="s">
        <v>172</v>
      </c>
      <c r="E33" s="41" t="s">
        <v>173</v>
      </c>
      <c r="F33" s="41" t="s">
        <v>58</v>
      </c>
      <c r="G33" s="41" t="s">
        <v>77</v>
      </c>
      <c r="H33" s="44" t="s">
        <v>174</v>
      </c>
      <c r="I33" s="45">
        <v>158.933263</v>
      </c>
      <c r="J33" s="42">
        <v>9.81431</v>
      </c>
      <c r="K33" s="43">
        <v>168.747573</v>
      </c>
      <c r="L33" s="42">
        <v>584.978811</v>
      </c>
      <c r="M33" s="42">
        <v>36.550723</v>
      </c>
      <c r="N33" s="46">
        <v>621.529533</v>
      </c>
      <c r="O33" s="45">
        <v>34.468284</v>
      </c>
      <c r="P33" s="42">
        <v>2.460633</v>
      </c>
      <c r="Q33" s="43">
        <v>36.928917</v>
      </c>
      <c r="R33" s="42">
        <v>334.820997</v>
      </c>
      <c r="S33" s="42">
        <v>16.918692</v>
      </c>
      <c r="T33" s="46">
        <v>351.73969</v>
      </c>
      <c r="U33" s="24" t="s">
        <v>20</v>
      </c>
      <c r="V33" s="36">
        <f t="shared" si="0"/>
        <v>76.70156387526241</v>
      </c>
    </row>
    <row r="34" spans="1:22" ht="15">
      <c r="A34" s="40" t="s">
        <v>9</v>
      </c>
      <c r="B34" s="41" t="s">
        <v>35</v>
      </c>
      <c r="C34" s="41" t="s">
        <v>21</v>
      </c>
      <c r="D34" s="41" t="s">
        <v>115</v>
      </c>
      <c r="E34" s="41" t="s">
        <v>196</v>
      </c>
      <c r="F34" s="41" t="s">
        <v>51</v>
      </c>
      <c r="G34" s="41" t="s">
        <v>51</v>
      </c>
      <c r="H34" s="44" t="s">
        <v>117</v>
      </c>
      <c r="I34" s="45">
        <v>294.63</v>
      </c>
      <c r="J34" s="42">
        <v>29.898</v>
      </c>
      <c r="K34" s="43">
        <v>324.528</v>
      </c>
      <c r="L34" s="42">
        <v>588.57</v>
      </c>
      <c r="M34" s="42">
        <v>54.8865</v>
      </c>
      <c r="N34" s="46">
        <v>643.4565</v>
      </c>
      <c r="O34" s="45">
        <v>0</v>
      </c>
      <c r="P34" s="42">
        <v>0</v>
      </c>
      <c r="Q34" s="43">
        <v>0</v>
      </c>
      <c r="R34" s="42">
        <v>0</v>
      </c>
      <c r="S34" s="42">
        <v>0</v>
      </c>
      <c r="T34" s="46">
        <v>0</v>
      </c>
      <c r="U34" s="24" t="s">
        <v>20</v>
      </c>
      <c r="V34" s="35" t="s">
        <v>20</v>
      </c>
    </row>
    <row r="35" spans="1:22" ht="15">
      <c r="A35" s="40" t="s">
        <v>9</v>
      </c>
      <c r="B35" s="41" t="s">
        <v>35</v>
      </c>
      <c r="C35" s="41" t="s">
        <v>21</v>
      </c>
      <c r="D35" s="41" t="s">
        <v>115</v>
      </c>
      <c r="E35" s="41" t="s">
        <v>116</v>
      </c>
      <c r="F35" s="41" t="s">
        <v>51</v>
      </c>
      <c r="G35" s="41" t="s">
        <v>51</v>
      </c>
      <c r="H35" s="44" t="s">
        <v>117</v>
      </c>
      <c r="I35" s="45">
        <v>765.127598</v>
      </c>
      <c r="J35" s="42">
        <v>77.59288</v>
      </c>
      <c r="K35" s="43">
        <v>842.720478</v>
      </c>
      <c r="L35" s="42">
        <v>7318.487095</v>
      </c>
      <c r="M35" s="42">
        <v>833.038119</v>
      </c>
      <c r="N35" s="46">
        <v>8151.525214</v>
      </c>
      <c r="O35" s="45">
        <v>2362.742744</v>
      </c>
      <c r="P35" s="42">
        <v>215.087593</v>
      </c>
      <c r="Q35" s="43">
        <v>2577.830337</v>
      </c>
      <c r="R35" s="42">
        <v>10335.51192</v>
      </c>
      <c r="S35" s="42">
        <v>1029.849347</v>
      </c>
      <c r="T35" s="46">
        <v>11365.361267</v>
      </c>
      <c r="U35" s="25">
        <f>+((K35/Q35)-1)*100</f>
        <v>-67.30892386887136</v>
      </c>
      <c r="V35" s="36">
        <f>+((N35/T35)-1)*100</f>
        <v>-28.27746498768643</v>
      </c>
    </row>
    <row r="36" spans="1:22" ht="15">
      <c r="A36" s="40" t="s">
        <v>9</v>
      </c>
      <c r="B36" s="41" t="s">
        <v>35</v>
      </c>
      <c r="C36" s="41" t="s">
        <v>21</v>
      </c>
      <c r="D36" s="41" t="s">
        <v>115</v>
      </c>
      <c r="E36" s="41" t="s">
        <v>197</v>
      </c>
      <c r="F36" s="41" t="s">
        <v>51</v>
      </c>
      <c r="G36" s="41" t="s">
        <v>51</v>
      </c>
      <c r="H36" s="44" t="s">
        <v>117</v>
      </c>
      <c r="I36" s="45">
        <v>706.725</v>
      </c>
      <c r="J36" s="42">
        <v>40.8924</v>
      </c>
      <c r="K36" s="43">
        <v>747.6174</v>
      </c>
      <c r="L36" s="42">
        <v>1140.345</v>
      </c>
      <c r="M36" s="42">
        <v>79.1811</v>
      </c>
      <c r="N36" s="46">
        <v>1219.5261</v>
      </c>
      <c r="O36" s="45">
        <v>0</v>
      </c>
      <c r="P36" s="42">
        <v>0</v>
      </c>
      <c r="Q36" s="43">
        <v>0</v>
      </c>
      <c r="R36" s="42">
        <v>0</v>
      </c>
      <c r="S36" s="42">
        <v>0</v>
      </c>
      <c r="T36" s="46">
        <v>0</v>
      </c>
      <c r="U36" s="24" t="s">
        <v>20</v>
      </c>
      <c r="V36" s="35" t="s">
        <v>20</v>
      </c>
    </row>
    <row r="37" spans="1:22" ht="15">
      <c r="A37" s="40" t="s">
        <v>9</v>
      </c>
      <c r="B37" s="41" t="s">
        <v>35</v>
      </c>
      <c r="C37" s="41" t="s">
        <v>21</v>
      </c>
      <c r="D37" s="41" t="s">
        <v>115</v>
      </c>
      <c r="E37" s="41" t="s">
        <v>198</v>
      </c>
      <c r="F37" s="41" t="s">
        <v>51</v>
      </c>
      <c r="G37" s="41" t="s">
        <v>51</v>
      </c>
      <c r="H37" s="44" t="s">
        <v>117</v>
      </c>
      <c r="I37" s="45">
        <v>0</v>
      </c>
      <c r="J37" s="42">
        <v>0</v>
      </c>
      <c r="K37" s="43">
        <v>0</v>
      </c>
      <c r="L37" s="42">
        <v>89.11</v>
      </c>
      <c r="M37" s="42">
        <v>9.5409</v>
      </c>
      <c r="N37" s="46">
        <v>98.6509</v>
      </c>
      <c r="O37" s="45">
        <v>0</v>
      </c>
      <c r="P37" s="42">
        <v>0</v>
      </c>
      <c r="Q37" s="43">
        <v>0</v>
      </c>
      <c r="R37" s="42">
        <v>0</v>
      </c>
      <c r="S37" s="42">
        <v>0</v>
      </c>
      <c r="T37" s="46">
        <v>0</v>
      </c>
      <c r="U37" s="24" t="s">
        <v>20</v>
      </c>
      <c r="V37" s="35" t="s">
        <v>20</v>
      </c>
    </row>
    <row r="38" spans="1:22" ht="15">
      <c r="A38" s="40" t="s">
        <v>9</v>
      </c>
      <c r="B38" s="41" t="s">
        <v>35</v>
      </c>
      <c r="C38" s="41" t="s">
        <v>21</v>
      </c>
      <c r="D38" s="41" t="s">
        <v>115</v>
      </c>
      <c r="E38" s="41" t="s">
        <v>199</v>
      </c>
      <c r="F38" s="41" t="s">
        <v>51</v>
      </c>
      <c r="G38" s="41" t="s">
        <v>51</v>
      </c>
      <c r="H38" s="44" t="s">
        <v>117</v>
      </c>
      <c r="I38" s="45">
        <v>0</v>
      </c>
      <c r="J38" s="42">
        <v>0</v>
      </c>
      <c r="K38" s="43">
        <v>0</v>
      </c>
      <c r="L38" s="42">
        <v>3.12</v>
      </c>
      <c r="M38" s="42">
        <v>0.403</v>
      </c>
      <c r="N38" s="46">
        <v>3.523</v>
      </c>
      <c r="O38" s="45">
        <v>0</v>
      </c>
      <c r="P38" s="42">
        <v>0</v>
      </c>
      <c r="Q38" s="43">
        <v>0</v>
      </c>
      <c r="R38" s="42">
        <v>0</v>
      </c>
      <c r="S38" s="42">
        <v>0</v>
      </c>
      <c r="T38" s="46">
        <v>0</v>
      </c>
      <c r="U38" s="24" t="s">
        <v>20</v>
      </c>
      <c r="V38" s="35" t="s">
        <v>20</v>
      </c>
    </row>
    <row r="39" spans="1:22" ht="15">
      <c r="A39" s="40" t="s">
        <v>9</v>
      </c>
      <c r="B39" s="41" t="s">
        <v>35</v>
      </c>
      <c r="C39" s="41" t="s">
        <v>21</v>
      </c>
      <c r="D39" s="41" t="s">
        <v>115</v>
      </c>
      <c r="E39" s="41" t="s">
        <v>200</v>
      </c>
      <c r="F39" s="41" t="s">
        <v>51</v>
      </c>
      <c r="G39" s="41" t="s">
        <v>51</v>
      </c>
      <c r="H39" s="44" t="s">
        <v>117</v>
      </c>
      <c r="I39" s="45">
        <v>80.958</v>
      </c>
      <c r="J39" s="42">
        <v>21.71</v>
      </c>
      <c r="K39" s="43">
        <v>102.668</v>
      </c>
      <c r="L39" s="42">
        <v>194.058</v>
      </c>
      <c r="M39" s="42">
        <v>34.0314</v>
      </c>
      <c r="N39" s="46">
        <v>228.0894</v>
      </c>
      <c r="O39" s="45">
        <v>0</v>
      </c>
      <c r="P39" s="42">
        <v>0</v>
      </c>
      <c r="Q39" s="43">
        <v>0</v>
      </c>
      <c r="R39" s="42">
        <v>0</v>
      </c>
      <c r="S39" s="42">
        <v>0</v>
      </c>
      <c r="T39" s="46">
        <v>0</v>
      </c>
      <c r="U39" s="24" t="s">
        <v>20</v>
      </c>
      <c r="V39" s="35" t="s">
        <v>20</v>
      </c>
    </row>
    <row r="40" spans="1:22" ht="15">
      <c r="A40" s="40" t="s">
        <v>9</v>
      </c>
      <c r="B40" s="41" t="s">
        <v>35</v>
      </c>
      <c r="C40" s="41" t="s">
        <v>21</v>
      </c>
      <c r="D40" s="41" t="s">
        <v>118</v>
      </c>
      <c r="E40" s="41" t="s">
        <v>211</v>
      </c>
      <c r="F40" s="41" t="s">
        <v>51</v>
      </c>
      <c r="G40" s="41" t="s">
        <v>51</v>
      </c>
      <c r="H40" s="44" t="s">
        <v>119</v>
      </c>
      <c r="I40" s="45">
        <v>0</v>
      </c>
      <c r="J40" s="42">
        <v>167.806248</v>
      </c>
      <c r="K40" s="43">
        <v>167.806248</v>
      </c>
      <c r="L40" s="42">
        <v>0</v>
      </c>
      <c r="M40" s="42">
        <v>1288.439907</v>
      </c>
      <c r="N40" s="46">
        <v>1288.439907</v>
      </c>
      <c r="O40" s="45">
        <v>0</v>
      </c>
      <c r="P40" s="42">
        <v>148.398852</v>
      </c>
      <c r="Q40" s="43">
        <v>148.398852</v>
      </c>
      <c r="R40" s="42">
        <v>0</v>
      </c>
      <c r="S40" s="42">
        <v>631.955203</v>
      </c>
      <c r="T40" s="46">
        <v>631.955203</v>
      </c>
      <c r="U40" s="25">
        <f>+((K40/Q40)-1)*100</f>
        <v>13.077861276177538</v>
      </c>
      <c r="V40" s="35" t="s">
        <v>20</v>
      </c>
    </row>
    <row r="41" spans="1:22" ht="15">
      <c r="A41" s="40" t="s">
        <v>9</v>
      </c>
      <c r="B41" s="41" t="s">
        <v>35</v>
      </c>
      <c r="C41" s="41" t="s">
        <v>21</v>
      </c>
      <c r="D41" s="41" t="s">
        <v>120</v>
      </c>
      <c r="E41" s="41" t="s">
        <v>212</v>
      </c>
      <c r="F41" s="41" t="s">
        <v>96</v>
      </c>
      <c r="G41" s="41" t="s">
        <v>121</v>
      </c>
      <c r="H41" s="44" t="s">
        <v>121</v>
      </c>
      <c r="I41" s="45">
        <v>0</v>
      </c>
      <c r="J41" s="42">
        <v>0</v>
      </c>
      <c r="K41" s="43">
        <v>0</v>
      </c>
      <c r="L41" s="42">
        <v>812.006169</v>
      </c>
      <c r="M41" s="42">
        <v>365.945465</v>
      </c>
      <c r="N41" s="46">
        <v>1177.951634</v>
      </c>
      <c r="O41" s="45">
        <v>771.9075</v>
      </c>
      <c r="P41" s="42">
        <v>207.5025</v>
      </c>
      <c r="Q41" s="43">
        <v>979.41</v>
      </c>
      <c r="R41" s="42">
        <v>4632.394404</v>
      </c>
      <c r="S41" s="42">
        <v>845.815285</v>
      </c>
      <c r="T41" s="46">
        <v>5478.209689</v>
      </c>
      <c r="U41" s="24" t="s">
        <v>20</v>
      </c>
      <c r="V41" s="36">
        <f>+((N41/T41)-1)*100</f>
        <v>-78.49750738155798</v>
      </c>
    </row>
    <row r="42" spans="1:22" ht="15">
      <c r="A42" s="40" t="s">
        <v>9</v>
      </c>
      <c r="B42" s="41" t="s">
        <v>35</v>
      </c>
      <c r="C42" s="41" t="s">
        <v>21</v>
      </c>
      <c r="D42" s="41" t="s">
        <v>120</v>
      </c>
      <c r="E42" s="41" t="s">
        <v>122</v>
      </c>
      <c r="F42" s="41" t="s">
        <v>96</v>
      </c>
      <c r="G42" s="41" t="s">
        <v>97</v>
      </c>
      <c r="H42" s="44" t="s">
        <v>123</v>
      </c>
      <c r="I42" s="45">
        <v>0</v>
      </c>
      <c r="J42" s="42">
        <v>958.4848</v>
      </c>
      <c r="K42" s="43">
        <v>958.4848</v>
      </c>
      <c r="L42" s="42">
        <v>0</v>
      </c>
      <c r="M42" s="42">
        <v>4814.5091</v>
      </c>
      <c r="N42" s="46">
        <v>4814.5091</v>
      </c>
      <c r="O42" s="45">
        <v>0</v>
      </c>
      <c r="P42" s="42">
        <v>759.4536</v>
      </c>
      <c r="Q42" s="43">
        <v>759.4536</v>
      </c>
      <c r="R42" s="42">
        <v>0</v>
      </c>
      <c r="S42" s="42">
        <v>3887.7048</v>
      </c>
      <c r="T42" s="46">
        <v>3887.7048</v>
      </c>
      <c r="U42" s="25">
        <f aca="true" t="shared" si="1" ref="U42:U47">+((K42/Q42)-1)*100</f>
        <v>26.20715735628878</v>
      </c>
      <c r="V42" s="36">
        <f>+((N42/T42)-1)*100</f>
        <v>23.83936918255729</v>
      </c>
    </row>
    <row r="43" spans="1:22" ht="15">
      <c r="A43" s="40" t="s">
        <v>9</v>
      </c>
      <c r="B43" s="41" t="s">
        <v>35</v>
      </c>
      <c r="C43" s="41" t="s">
        <v>21</v>
      </c>
      <c r="D43" s="41" t="s">
        <v>124</v>
      </c>
      <c r="E43" s="41" t="s">
        <v>125</v>
      </c>
      <c r="F43" s="41" t="s">
        <v>64</v>
      </c>
      <c r="G43" s="41" t="s">
        <v>126</v>
      </c>
      <c r="H43" s="44" t="s">
        <v>126</v>
      </c>
      <c r="I43" s="45">
        <v>991.869784</v>
      </c>
      <c r="J43" s="42">
        <v>15.302737</v>
      </c>
      <c r="K43" s="43">
        <v>1007.17252</v>
      </c>
      <c r="L43" s="42">
        <v>4568.70531</v>
      </c>
      <c r="M43" s="42">
        <v>65.384606</v>
      </c>
      <c r="N43" s="46">
        <v>4634.089916</v>
      </c>
      <c r="O43" s="45">
        <v>545.2095</v>
      </c>
      <c r="P43" s="42">
        <v>7.4025</v>
      </c>
      <c r="Q43" s="43">
        <v>552.612</v>
      </c>
      <c r="R43" s="42">
        <v>2189.78316</v>
      </c>
      <c r="S43" s="42">
        <v>32.565974</v>
      </c>
      <c r="T43" s="46">
        <v>2222.349134</v>
      </c>
      <c r="U43" s="25">
        <f t="shared" si="1"/>
        <v>82.25672261912518</v>
      </c>
      <c r="V43" s="35" t="s">
        <v>20</v>
      </c>
    </row>
    <row r="44" spans="1:22" ht="15">
      <c r="A44" s="40" t="s">
        <v>9</v>
      </c>
      <c r="B44" s="41" t="s">
        <v>35</v>
      </c>
      <c r="C44" s="41" t="s">
        <v>21</v>
      </c>
      <c r="D44" s="41" t="s">
        <v>127</v>
      </c>
      <c r="E44" s="41" t="s">
        <v>128</v>
      </c>
      <c r="F44" s="41" t="s">
        <v>96</v>
      </c>
      <c r="G44" s="41" t="s">
        <v>129</v>
      </c>
      <c r="H44" s="44" t="s">
        <v>129</v>
      </c>
      <c r="I44" s="45">
        <v>414.003139</v>
      </c>
      <c r="J44" s="42">
        <v>76.228093</v>
      </c>
      <c r="K44" s="43">
        <v>490.231232</v>
      </c>
      <c r="L44" s="42">
        <v>1385.3934</v>
      </c>
      <c r="M44" s="42">
        <v>345.99426</v>
      </c>
      <c r="N44" s="46">
        <v>1731.38766</v>
      </c>
      <c r="O44" s="45">
        <v>265.225948</v>
      </c>
      <c r="P44" s="42">
        <v>89.774478</v>
      </c>
      <c r="Q44" s="43">
        <v>355.000426</v>
      </c>
      <c r="R44" s="42">
        <v>1223.959117</v>
      </c>
      <c r="S44" s="42">
        <v>431.733192</v>
      </c>
      <c r="T44" s="46">
        <v>1655.69231</v>
      </c>
      <c r="U44" s="25">
        <f t="shared" si="1"/>
        <v>38.0931390769655</v>
      </c>
      <c r="V44" s="36">
        <f>+((N44/T44)-1)*100</f>
        <v>4.571824700931315</v>
      </c>
    </row>
    <row r="45" spans="1:22" ht="15">
      <c r="A45" s="40" t="s">
        <v>9</v>
      </c>
      <c r="B45" s="41" t="s">
        <v>35</v>
      </c>
      <c r="C45" s="41" t="s">
        <v>21</v>
      </c>
      <c r="D45" s="41" t="s">
        <v>130</v>
      </c>
      <c r="E45" s="41" t="s">
        <v>131</v>
      </c>
      <c r="F45" s="41" t="s">
        <v>58</v>
      </c>
      <c r="G45" s="41" t="s">
        <v>59</v>
      </c>
      <c r="H45" s="44" t="s">
        <v>60</v>
      </c>
      <c r="I45" s="45">
        <v>77.590855</v>
      </c>
      <c r="J45" s="42">
        <v>45.563391</v>
      </c>
      <c r="K45" s="43">
        <v>123.154246</v>
      </c>
      <c r="L45" s="42">
        <v>441.170634</v>
      </c>
      <c r="M45" s="42">
        <v>240.3905</v>
      </c>
      <c r="N45" s="46">
        <v>681.561134</v>
      </c>
      <c r="O45" s="45">
        <v>139.812348</v>
      </c>
      <c r="P45" s="42">
        <v>27.873774</v>
      </c>
      <c r="Q45" s="43">
        <v>167.686122</v>
      </c>
      <c r="R45" s="42">
        <v>607.39032</v>
      </c>
      <c r="S45" s="42">
        <v>131.766835</v>
      </c>
      <c r="T45" s="46">
        <v>739.157155</v>
      </c>
      <c r="U45" s="25">
        <f t="shared" si="1"/>
        <v>-26.556685472158513</v>
      </c>
      <c r="V45" s="36">
        <f>+((N45/T45)-1)*100</f>
        <v>-7.792121149121522</v>
      </c>
    </row>
    <row r="46" spans="1:22" ht="15">
      <c r="A46" s="40" t="s">
        <v>9</v>
      </c>
      <c r="B46" s="41" t="s">
        <v>35</v>
      </c>
      <c r="C46" s="41" t="s">
        <v>21</v>
      </c>
      <c r="D46" s="41" t="s">
        <v>130</v>
      </c>
      <c r="E46" s="41" t="s">
        <v>132</v>
      </c>
      <c r="F46" s="41" t="s">
        <v>58</v>
      </c>
      <c r="G46" s="41" t="s">
        <v>59</v>
      </c>
      <c r="H46" s="44" t="s">
        <v>60</v>
      </c>
      <c r="I46" s="45">
        <v>26.719448</v>
      </c>
      <c r="J46" s="42">
        <v>7.969344</v>
      </c>
      <c r="K46" s="43">
        <v>34.688792</v>
      </c>
      <c r="L46" s="42">
        <v>83.998333</v>
      </c>
      <c r="M46" s="42">
        <v>14.74074</v>
      </c>
      <c r="N46" s="46">
        <v>98.739073</v>
      </c>
      <c r="O46" s="45">
        <v>168.960695</v>
      </c>
      <c r="P46" s="42">
        <v>18.18935</v>
      </c>
      <c r="Q46" s="43">
        <v>187.150045</v>
      </c>
      <c r="R46" s="42">
        <v>652.349066</v>
      </c>
      <c r="S46" s="42">
        <v>59.904558</v>
      </c>
      <c r="T46" s="46">
        <v>712.253624</v>
      </c>
      <c r="U46" s="25">
        <f t="shared" si="1"/>
        <v>-81.46471618534743</v>
      </c>
      <c r="V46" s="36">
        <f>+((N46/T46)-1)*100</f>
        <v>-86.13709082370356</v>
      </c>
    </row>
    <row r="47" spans="1:22" ht="15">
      <c r="A47" s="40" t="s">
        <v>9</v>
      </c>
      <c r="B47" s="41" t="s">
        <v>35</v>
      </c>
      <c r="C47" s="41" t="s">
        <v>167</v>
      </c>
      <c r="D47" s="41" t="s">
        <v>175</v>
      </c>
      <c r="E47" s="41" t="s">
        <v>176</v>
      </c>
      <c r="F47" s="41" t="s">
        <v>58</v>
      </c>
      <c r="G47" s="41" t="s">
        <v>177</v>
      </c>
      <c r="H47" s="44" t="s">
        <v>178</v>
      </c>
      <c r="I47" s="45">
        <v>78.2051</v>
      </c>
      <c r="J47" s="42">
        <v>6.527498</v>
      </c>
      <c r="K47" s="43">
        <v>84.732598</v>
      </c>
      <c r="L47" s="42">
        <v>414.710298</v>
      </c>
      <c r="M47" s="42">
        <v>35.1667</v>
      </c>
      <c r="N47" s="46">
        <v>449.876998</v>
      </c>
      <c r="O47" s="45">
        <v>87.9308</v>
      </c>
      <c r="P47" s="42">
        <v>3.8297</v>
      </c>
      <c r="Q47" s="43">
        <v>91.7605</v>
      </c>
      <c r="R47" s="42">
        <v>428.5115</v>
      </c>
      <c r="S47" s="42">
        <v>23.4349</v>
      </c>
      <c r="T47" s="46">
        <v>451.9464</v>
      </c>
      <c r="U47" s="25">
        <f t="shared" si="1"/>
        <v>-7.658962189613172</v>
      </c>
      <c r="V47" s="36">
        <f>+((N47/T47)-1)*100</f>
        <v>-0.4578865989418146</v>
      </c>
    </row>
    <row r="48" spans="1:22" ht="15">
      <c r="A48" s="40" t="s">
        <v>9</v>
      </c>
      <c r="B48" s="41" t="s">
        <v>35</v>
      </c>
      <c r="C48" s="41" t="s">
        <v>167</v>
      </c>
      <c r="D48" s="41" t="s">
        <v>179</v>
      </c>
      <c r="E48" s="41" t="s">
        <v>180</v>
      </c>
      <c r="F48" s="41" t="s">
        <v>58</v>
      </c>
      <c r="G48" s="41" t="s">
        <v>181</v>
      </c>
      <c r="H48" s="44" t="s">
        <v>182</v>
      </c>
      <c r="I48" s="45">
        <v>0</v>
      </c>
      <c r="J48" s="42">
        <v>0</v>
      </c>
      <c r="K48" s="43">
        <v>0</v>
      </c>
      <c r="L48" s="42">
        <v>0</v>
      </c>
      <c r="M48" s="42">
        <v>0.5</v>
      </c>
      <c r="N48" s="46">
        <v>0.5</v>
      </c>
      <c r="O48" s="45">
        <v>0</v>
      </c>
      <c r="P48" s="42">
        <v>0</v>
      </c>
      <c r="Q48" s="43">
        <v>0</v>
      </c>
      <c r="R48" s="42">
        <v>0</v>
      </c>
      <c r="S48" s="42">
        <v>0</v>
      </c>
      <c r="T48" s="46">
        <v>0</v>
      </c>
      <c r="U48" s="24" t="s">
        <v>20</v>
      </c>
      <c r="V48" s="35" t="s">
        <v>20</v>
      </c>
    </row>
    <row r="49" spans="1:22" ht="15">
      <c r="A49" s="40" t="s">
        <v>9</v>
      </c>
      <c r="B49" s="41" t="s">
        <v>35</v>
      </c>
      <c r="C49" s="41" t="s">
        <v>21</v>
      </c>
      <c r="D49" s="41" t="s">
        <v>133</v>
      </c>
      <c r="E49" s="41" t="s">
        <v>134</v>
      </c>
      <c r="F49" s="41" t="s">
        <v>23</v>
      </c>
      <c r="G49" s="41" t="s">
        <v>135</v>
      </c>
      <c r="H49" s="44" t="s">
        <v>136</v>
      </c>
      <c r="I49" s="45">
        <v>0</v>
      </c>
      <c r="J49" s="42">
        <v>0</v>
      </c>
      <c r="K49" s="43">
        <v>0</v>
      </c>
      <c r="L49" s="42">
        <v>0</v>
      </c>
      <c r="M49" s="42">
        <v>0</v>
      </c>
      <c r="N49" s="46">
        <v>0</v>
      </c>
      <c r="O49" s="45">
        <v>46.899883</v>
      </c>
      <c r="P49" s="42">
        <v>4.45152</v>
      </c>
      <c r="Q49" s="43">
        <v>51.351403</v>
      </c>
      <c r="R49" s="42">
        <v>306.608369</v>
      </c>
      <c r="S49" s="42">
        <v>18.278087</v>
      </c>
      <c r="T49" s="46">
        <v>324.886456</v>
      </c>
      <c r="U49" s="24" t="s">
        <v>20</v>
      </c>
      <c r="V49" s="35" t="s">
        <v>20</v>
      </c>
    </row>
    <row r="50" spans="1:22" ht="15">
      <c r="A50" s="40" t="s">
        <v>9</v>
      </c>
      <c r="B50" s="41" t="s">
        <v>35</v>
      </c>
      <c r="C50" s="41" t="s">
        <v>21</v>
      </c>
      <c r="D50" s="41" t="s">
        <v>133</v>
      </c>
      <c r="E50" s="41" t="s">
        <v>137</v>
      </c>
      <c r="F50" s="41" t="s">
        <v>23</v>
      </c>
      <c r="G50" s="41" t="s">
        <v>135</v>
      </c>
      <c r="H50" s="44" t="s">
        <v>138</v>
      </c>
      <c r="I50" s="45">
        <v>0</v>
      </c>
      <c r="J50" s="42">
        <v>0</v>
      </c>
      <c r="K50" s="43">
        <v>0</v>
      </c>
      <c r="L50" s="42">
        <v>0</v>
      </c>
      <c r="M50" s="42">
        <v>0</v>
      </c>
      <c r="N50" s="46">
        <v>0</v>
      </c>
      <c r="O50" s="45">
        <v>270.124468</v>
      </c>
      <c r="P50" s="42">
        <v>10.650945</v>
      </c>
      <c r="Q50" s="43">
        <v>280.775413</v>
      </c>
      <c r="R50" s="42">
        <v>691.758976</v>
      </c>
      <c r="S50" s="42">
        <v>32.925591</v>
      </c>
      <c r="T50" s="46">
        <v>724.684566</v>
      </c>
      <c r="U50" s="24" t="s">
        <v>20</v>
      </c>
      <c r="V50" s="35" t="s">
        <v>20</v>
      </c>
    </row>
    <row r="51" spans="1:22" ht="15">
      <c r="A51" s="40" t="s">
        <v>9</v>
      </c>
      <c r="B51" s="41" t="s">
        <v>35</v>
      </c>
      <c r="C51" s="41" t="s">
        <v>167</v>
      </c>
      <c r="D51" s="41" t="s">
        <v>183</v>
      </c>
      <c r="E51" s="41" t="s">
        <v>177</v>
      </c>
      <c r="F51" s="41" t="s">
        <v>58</v>
      </c>
      <c r="G51" s="41" t="s">
        <v>177</v>
      </c>
      <c r="H51" s="44" t="s">
        <v>184</v>
      </c>
      <c r="I51" s="45">
        <v>0</v>
      </c>
      <c r="J51" s="42">
        <v>0</v>
      </c>
      <c r="K51" s="43">
        <v>0</v>
      </c>
      <c r="L51" s="42">
        <v>299.364624</v>
      </c>
      <c r="M51" s="42">
        <v>0</v>
      </c>
      <c r="N51" s="46">
        <v>299.364624</v>
      </c>
      <c r="O51" s="45">
        <v>0</v>
      </c>
      <c r="P51" s="42">
        <v>0</v>
      </c>
      <c r="Q51" s="43">
        <v>0</v>
      </c>
      <c r="R51" s="42">
        <v>0</v>
      </c>
      <c r="S51" s="42">
        <v>0</v>
      </c>
      <c r="T51" s="46">
        <v>0</v>
      </c>
      <c r="U51" s="24" t="s">
        <v>20</v>
      </c>
      <c r="V51" s="35" t="s">
        <v>20</v>
      </c>
    </row>
    <row r="52" spans="1:22" ht="15">
      <c r="A52" s="40" t="s">
        <v>9</v>
      </c>
      <c r="B52" s="41" t="s">
        <v>35</v>
      </c>
      <c r="C52" s="41" t="s">
        <v>21</v>
      </c>
      <c r="D52" s="41" t="s">
        <v>139</v>
      </c>
      <c r="E52" s="41" t="s">
        <v>140</v>
      </c>
      <c r="F52" s="41" t="s">
        <v>51</v>
      </c>
      <c r="G52" s="41" t="s">
        <v>51</v>
      </c>
      <c r="H52" s="44" t="s">
        <v>117</v>
      </c>
      <c r="I52" s="45">
        <v>0</v>
      </c>
      <c r="J52" s="42">
        <v>0</v>
      </c>
      <c r="K52" s="43">
        <v>0</v>
      </c>
      <c r="L52" s="42">
        <v>0</v>
      </c>
      <c r="M52" s="42">
        <v>0</v>
      </c>
      <c r="N52" s="46">
        <v>0</v>
      </c>
      <c r="O52" s="45">
        <v>150.728399</v>
      </c>
      <c r="P52" s="42">
        <v>23.56754</v>
      </c>
      <c r="Q52" s="43">
        <v>174.295939</v>
      </c>
      <c r="R52" s="42">
        <v>780.044569</v>
      </c>
      <c r="S52" s="42">
        <v>126.898082</v>
      </c>
      <c r="T52" s="46">
        <v>906.942652</v>
      </c>
      <c r="U52" s="24" t="s">
        <v>20</v>
      </c>
      <c r="V52" s="35" t="s">
        <v>20</v>
      </c>
    </row>
    <row r="53" spans="1:22" ht="15">
      <c r="A53" s="40" t="s">
        <v>9</v>
      </c>
      <c r="B53" s="41" t="s">
        <v>35</v>
      </c>
      <c r="C53" s="41" t="s">
        <v>21</v>
      </c>
      <c r="D53" s="41" t="s">
        <v>139</v>
      </c>
      <c r="E53" s="41" t="s">
        <v>141</v>
      </c>
      <c r="F53" s="41" t="s">
        <v>51</v>
      </c>
      <c r="G53" s="41" t="s">
        <v>51</v>
      </c>
      <c r="H53" s="44" t="s">
        <v>117</v>
      </c>
      <c r="I53" s="45">
        <v>0</v>
      </c>
      <c r="J53" s="42">
        <v>0</v>
      </c>
      <c r="K53" s="43">
        <v>0</v>
      </c>
      <c r="L53" s="42">
        <v>0</v>
      </c>
      <c r="M53" s="42">
        <v>0</v>
      </c>
      <c r="N53" s="46">
        <v>0</v>
      </c>
      <c r="O53" s="45">
        <v>272.392091</v>
      </c>
      <c r="P53" s="42">
        <v>42.590648</v>
      </c>
      <c r="Q53" s="43">
        <v>314.982739</v>
      </c>
      <c r="R53" s="42">
        <v>1075.953608</v>
      </c>
      <c r="S53" s="42">
        <v>172.911279</v>
      </c>
      <c r="T53" s="46">
        <v>1248.864887</v>
      </c>
      <c r="U53" s="24" t="s">
        <v>20</v>
      </c>
      <c r="V53" s="35" t="s">
        <v>20</v>
      </c>
    </row>
    <row r="54" spans="1:22" ht="15">
      <c r="A54" s="40" t="s">
        <v>9</v>
      </c>
      <c r="B54" s="41" t="s">
        <v>35</v>
      </c>
      <c r="C54" s="41" t="s">
        <v>21</v>
      </c>
      <c r="D54" s="41" t="s">
        <v>139</v>
      </c>
      <c r="E54" s="41" t="s">
        <v>142</v>
      </c>
      <c r="F54" s="41" t="s">
        <v>51</v>
      </c>
      <c r="G54" s="41" t="s">
        <v>51</v>
      </c>
      <c r="H54" s="44" t="s">
        <v>117</v>
      </c>
      <c r="I54" s="45">
        <v>0</v>
      </c>
      <c r="J54" s="42">
        <v>0</v>
      </c>
      <c r="K54" s="43">
        <v>0</v>
      </c>
      <c r="L54" s="42">
        <v>0</v>
      </c>
      <c r="M54" s="42">
        <v>0</v>
      </c>
      <c r="N54" s="46">
        <v>0</v>
      </c>
      <c r="O54" s="45">
        <v>60.999611</v>
      </c>
      <c r="P54" s="42">
        <v>9.537749</v>
      </c>
      <c r="Q54" s="43">
        <v>70.53736</v>
      </c>
      <c r="R54" s="42">
        <v>289.862156</v>
      </c>
      <c r="S54" s="42">
        <v>46.80887</v>
      </c>
      <c r="T54" s="46">
        <v>336.671027</v>
      </c>
      <c r="U54" s="24" t="s">
        <v>20</v>
      </c>
      <c r="V54" s="35" t="s">
        <v>20</v>
      </c>
    </row>
    <row r="55" spans="1:22" ht="15">
      <c r="A55" s="40" t="s">
        <v>9</v>
      </c>
      <c r="B55" s="41" t="s">
        <v>35</v>
      </c>
      <c r="C55" s="41" t="s">
        <v>21</v>
      </c>
      <c r="D55" s="41" t="s">
        <v>139</v>
      </c>
      <c r="E55" s="41" t="s">
        <v>143</v>
      </c>
      <c r="F55" s="41" t="s">
        <v>144</v>
      </c>
      <c r="G55" s="41" t="s">
        <v>145</v>
      </c>
      <c r="H55" s="44" t="s">
        <v>146</v>
      </c>
      <c r="I55" s="45">
        <v>89.326446</v>
      </c>
      <c r="J55" s="42">
        <v>11.404687</v>
      </c>
      <c r="K55" s="43">
        <v>100.731133</v>
      </c>
      <c r="L55" s="42">
        <v>357.904306</v>
      </c>
      <c r="M55" s="42">
        <v>48.67044</v>
      </c>
      <c r="N55" s="46">
        <v>406.574747</v>
      </c>
      <c r="O55" s="45">
        <v>0</v>
      </c>
      <c r="P55" s="42">
        <v>0</v>
      </c>
      <c r="Q55" s="43">
        <v>0</v>
      </c>
      <c r="R55" s="42">
        <v>0</v>
      </c>
      <c r="S55" s="42">
        <v>0</v>
      </c>
      <c r="T55" s="46">
        <v>0</v>
      </c>
      <c r="U55" s="24" t="s">
        <v>20</v>
      </c>
      <c r="V55" s="35" t="s">
        <v>20</v>
      </c>
    </row>
    <row r="56" spans="1:22" ht="15">
      <c r="A56" s="40" t="s">
        <v>9</v>
      </c>
      <c r="B56" s="41" t="s">
        <v>35</v>
      </c>
      <c r="C56" s="41" t="s">
        <v>21</v>
      </c>
      <c r="D56" s="41" t="s">
        <v>139</v>
      </c>
      <c r="E56" s="41" t="s">
        <v>147</v>
      </c>
      <c r="F56" s="41" t="s">
        <v>144</v>
      </c>
      <c r="G56" s="41" t="s">
        <v>145</v>
      </c>
      <c r="H56" s="44" t="s">
        <v>146</v>
      </c>
      <c r="I56" s="45">
        <v>54.257669</v>
      </c>
      <c r="J56" s="42">
        <v>6.927316</v>
      </c>
      <c r="K56" s="43">
        <v>61.184985</v>
      </c>
      <c r="L56" s="42">
        <v>260.058608</v>
      </c>
      <c r="M56" s="42">
        <v>34.611603</v>
      </c>
      <c r="N56" s="46">
        <v>294.670211</v>
      </c>
      <c r="O56" s="45">
        <v>0</v>
      </c>
      <c r="P56" s="42">
        <v>0</v>
      </c>
      <c r="Q56" s="43">
        <v>0</v>
      </c>
      <c r="R56" s="42">
        <v>0</v>
      </c>
      <c r="S56" s="42">
        <v>0</v>
      </c>
      <c r="T56" s="46">
        <v>0</v>
      </c>
      <c r="U56" s="24" t="s">
        <v>20</v>
      </c>
      <c r="V56" s="35" t="s">
        <v>20</v>
      </c>
    </row>
    <row r="57" spans="1:22" ht="15">
      <c r="A57" s="40" t="s">
        <v>9</v>
      </c>
      <c r="B57" s="41" t="s">
        <v>35</v>
      </c>
      <c r="C57" s="41" t="s">
        <v>21</v>
      </c>
      <c r="D57" s="41" t="s">
        <v>139</v>
      </c>
      <c r="E57" s="41" t="s">
        <v>148</v>
      </c>
      <c r="F57" s="41" t="s">
        <v>51</v>
      </c>
      <c r="G57" s="41" t="s">
        <v>51</v>
      </c>
      <c r="H57" s="44" t="s">
        <v>117</v>
      </c>
      <c r="I57" s="45">
        <v>428.342021</v>
      </c>
      <c r="J57" s="42">
        <v>76.755992</v>
      </c>
      <c r="K57" s="43">
        <v>505.098013</v>
      </c>
      <c r="L57" s="42">
        <v>2226.726347</v>
      </c>
      <c r="M57" s="42">
        <v>465.569354</v>
      </c>
      <c r="N57" s="46">
        <v>2692.295701</v>
      </c>
      <c r="O57" s="45">
        <v>77.787026</v>
      </c>
      <c r="P57" s="42">
        <v>12.162591</v>
      </c>
      <c r="Q57" s="43">
        <v>89.949617</v>
      </c>
      <c r="R57" s="42">
        <v>604.554325</v>
      </c>
      <c r="S57" s="42">
        <v>97.406013</v>
      </c>
      <c r="T57" s="46">
        <v>701.960337</v>
      </c>
      <c r="U57" s="24" t="s">
        <v>20</v>
      </c>
      <c r="V57" s="35" t="s">
        <v>20</v>
      </c>
    </row>
    <row r="58" spans="1:22" ht="15">
      <c r="A58" s="40" t="s">
        <v>9</v>
      </c>
      <c r="B58" s="41" t="s">
        <v>35</v>
      </c>
      <c r="C58" s="41" t="s">
        <v>21</v>
      </c>
      <c r="D58" s="41" t="s">
        <v>139</v>
      </c>
      <c r="E58" s="41" t="s">
        <v>146</v>
      </c>
      <c r="F58" s="41" t="s">
        <v>144</v>
      </c>
      <c r="G58" s="41" t="s">
        <v>145</v>
      </c>
      <c r="H58" s="44" t="s">
        <v>146</v>
      </c>
      <c r="I58" s="45">
        <v>128.913616</v>
      </c>
      <c r="J58" s="42">
        <v>16.458923</v>
      </c>
      <c r="K58" s="43">
        <v>145.372539</v>
      </c>
      <c r="L58" s="42">
        <v>801.513976</v>
      </c>
      <c r="M58" s="42">
        <v>95.213181</v>
      </c>
      <c r="N58" s="46">
        <v>896.727157</v>
      </c>
      <c r="O58" s="45">
        <v>194.391089</v>
      </c>
      <c r="P58" s="42">
        <v>33.37865</v>
      </c>
      <c r="Q58" s="43">
        <v>227.769739</v>
      </c>
      <c r="R58" s="42">
        <v>985.658028</v>
      </c>
      <c r="S58" s="42">
        <v>162.573323</v>
      </c>
      <c r="T58" s="46">
        <v>1148.231351</v>
      </c>
      <c r="U58" s="25">
        <f>+((K58/Q58)-1)*100</f>
        <v>-36.175657206157666</v>
      </c>
      <c r="V58" s="36">
        <f>+((N58/T58)-1)*100</f>
        <v>-21.903616704156683</v>
      </c>
    </row>
    <row r="59" spans="1:22" ht="15">
      <c r="A59" s="40" t="s">
        <v>9</v>
      </c>
      <c r="B59" s="41" t="s">
        <v>35</v>
      </c>
      <c r="C59" s="41" t="s">
        <v>21</v>
      </c>
      <c r="D59" s="41" t="s">
        <v>149</v>
      </c>
      <c r="E59" s="41" t="s">
        <v>150</v>
      </c>
      <c r="F59" s="41" t="s">
        <v>96</v>
      </c>
      <c r="G59" s="41" t="s">
        <v>97</v>
      </c>
      <c r="H59" s="44" t="s">
        <v>123</v>
      </c>
      <c r="I59" s="45">
        <v>0</v>
      </c>
      <c r="J59" s="42">
        <v>0</v>
      </c>
      <c r="K59" s="43">
        <v>0</v>
      </c>
      <c r="L59" s="42">
        <v>0</v>
      </c>
      <c r="M59" s="42">
        <v>0</v>
      </c>
      <c r="N59" s="46">
        <v>0</v>
      </c>
      <c r="O59" s="45">
        <v>652.407</v>
      </c>
      <c r="P59" s="42">
        <v>30.8616</v>
      </c>
      <c r="Q59" s="43">
        <v>683.2686</v>
      </c>
      <c r="R59" s="42">
        <v>2985.8845</v>
      </c>
      <c r="S59" s="42">
        <v>163.718</v>
      </c>
      <c r="T59" s="46">
        <v>3149.6025</v>
      </c>
      <c r="U59" s="24" t="s">
        <v>20</v>
      </c>
      <c r="V59" s="35" t="s">
        <v>20</v>
      </c>
    </row>
    <row r="60" spans="1:22" ht="15">
      <c r="A60" s="40" t="s">
        <v>9</v>
      </c>
      <c r="B60" s="41" t="s">
        <v>35</v>
      </c>
      <c r="C60" s="41" t="s">
        <v>191</v>
      </c>
      <c r="D60" s="41" t="s">
        <v>192</v>
      </c>
      <c r="E60" s="41" t="s">
        <v>193</v>
      </c>
      <c r="F60" s="41" t="s">
        <v>58</v>
      </c>
      <c r="G60" s="41" t="s">
        <v>194</v>
      </c>
      <c r="H60" s="44" t="s">
        <v>195</v>
      </c>
      <c r="I60" s="45">
        <v>0</v>
      </c>
      <c r="J60" s="42">
        <v>0</v>
      </c>
      <c r="K60" s="43">
        <v>0</v>
      </c>
      <c r="L60" s="42">
        <v>0</v>
      </c>
      <c r="M60" s="42">
        <v>0</v>
      </c>
      <c r="N60" s="46">
        <v>0</v>
      </c>
      <c r="O60" s="45">
        <v>0</v>
      </c>
      <c r="P60" s="42">
        <v>0.8575</v>
      </c>
      <c r="Q60" s="43">
        <v>0.8575</v>
      </c>
      <c r="R60" s="42">
        <v>0</v>
      </c>
      <c r="S60" s="42">
        <v>4.5825</v>
      </c>
      <c r="T60" s="46">
        <v>4.5825</v>
      </c>
      <c r="U60" s="24" t="s">
        <v>20</v>
      </c>
      <c r="V60" s="35" t="s">
        <v>20</v>
      </c>
    </row>
    <row r="61" spans="1:22" ht="15">
      <c r="A61" s="40" t="s">
        <v>9</v>
      </c>
      <c r="B61" s="41" t="s">
        <v>35</v>
      </c>
      <c r="C61" s="41" t="s">
        <v>21</v>
      </c>
      <c r="D61" s="41" t="s">
        <v>151</v>
      </c>
      <c r="E61" s="41" t="s">
        <v>152</v>
      </c>
      <c r="F61" s="41" t="s">
        <v>23</v>
      </c>
      <c r="G61" s="41" t="s">
        <v>22</v>
      </c>
      <c r="H61" s="44" t="s">
        <v>69</v>
      </c>
      <c r="I61" s="45">
        <v>43.877591</v>
      </c>
      <c r="J61" s="42">
        <v>15.533378</v>
      </c>
      <c r="K61" s="43">
        <v>59.410969</v>
      </c>
      <c r="L61" s="42">
        <v>338.707207</v>
      </c>
      <c r="M61" s="42">
        <v>118.844046</v>
      </c>
      <c r="N61" s="46">
        <v>457.551253</v>
      </c>
      <c r="O61" s="45">
        <v>38.047337</v>
      </c>
      <c r="P61" s="42">
        <v>12.696557</v>
      </c>
      <c r="Q61" s="43">
        <v>50.743893</v>
      </c>
      <c r="R61" s="42">
        <v>227.823287</v>
      </c>
      <c r="S61" s="42">
        <v>103.063108</v>
      </c>
      <c r="T61" s="46">
        <v>330.886394</v>
      </c>
      <c r="U61" s="25">
        <f>+((K61/Q61)-1)*100</f>
        <v>17.080037591912788</v>
      </c>
      <c r="V61" s="36">
        <f>+((N61/T61)-1)*100</f>
        <v>38.28046764594375</v>
      </c>
    </row>
    <row r="62" spans="1:22" ht="15">
      <c r="A62" s="40" t="s">
        <v>9</v>
      </c>
      <c r="B62" s="41" t="s">
        <v>35</v>
      </c>
      <c r="C62" s="41" t="s">
        <v>21</v>
      </c>
      <c r="D62" s="41" t="s">
        <v>153</v>
      </c>
      <c r="E62" s="41" t="s">
        <v>154</v>
      </c>
      <c r="F62" s="41" t="s">
        <v>96</v>
      </c>
      <c r="G62" s="41" t="s">
        <v>101</v>
      </c>
      <c r="H62" s="44" t="s">
        <v>102</v>
      </c>
      <c r="I62" s="45">
        <v>1662.857658</v>
      </c>
      <c r="J62" s="42">
        <v>135.255842</v>
      </c>
      <c r="K62" s="43">
        <v>1798.1135</v>
      </c>
      <c r="L62" s="42">
        <v>7643.44037</v>
      </c>
      <c r="M62" s="42">
        <v>699.122798</v>
      </c>
      <c r="N62" s="46">
        <v>8342.563168</v>
      </c>
      <c r="O62" s="45">
        <v>0</v>
      </c>
      <c r="P62" s="42">
        <v>0</v>
      </c>
      <c r="Q62" s="43">
        <v>0</v>
      </c>
      <c r="R62" s="42">
        <v>0</v>
      </c>
      <c r="S62" s="42">
        <v>0</v>
      </c>
      <c r="T62" s="46">
        <v>0</v>
      </c>
      <c r="U62" s="24" t="s">
        <v>20</v>
      </c>
      <c r="V62" s="35" t="s">
        <v>20</v>
      </c>
    </row>
    <row r="63" spans="1:22" ht="15">
      <c r="A63" s="40" t="s">
        <v>9</v>
      </c>
      <c r="B63" s="41" t="s">
        <v>35</v>
      </c>
      <c r="C63" s="41" t="s">
        <v>21</v>
      </c>
      <c r="D63" s="41" t="s">
        <v>153</v>
      </c>
      <c r="E63" s="41" t="s">
        <v>155</v>
      </c>
      <c r="F63" s="41" t="s">
        <v>96</v>
      </c>
      <c r="G63" s="41" t="s">
        <v>101</v>
      </c>
      <c r="H63" s="44" t="s">
        <v>156</v>
      </c>
      <c r="I63" s="45">
        <v>0</v>
      </c>
      <c r="J63" s="42">
        <v>0</v>
      </c>
      <c r="K63" s="43">
        <v>0</v>
      </c>
      <c r="L63" s="42">
        <v>0</v>
      </c>
      <c r="M63" s="42">
        <v>0</v>
      </c>
      <c r="N63" s="46">
        <v>0</v>
      </c>
      <c r="O63" s="45">
        <v>665.974109</v>
      </c>
      <c r="P63" s="42">
        <v>101.970653</v>
      </c>
      <c r="Q63" s="43">
        <v>767.944762</v>
      </c>
      <c r="R63" s="42">
        <v>2664.375372</v>
      </c>
      <c r="S63" s="42">
        <v>424.379486</v>
      </c>
      <c r="T63" s="46">
        <v>3088.754858</v>
      </c>
      <c r="U63" s="24" t="s">
        <v>20</v>
      </c>
      <c r="V63" s="35" t="s">
        <v>20</v>
      </c>
    </row>
    <row r="64" spans="1:22" ht="15">
      <c r="A64" s="40" t="s">
        <v>9</v>
      </c>
      <c r="B64" s="41" t="s">
        <v>35</v>
      </c>
      <c r="C64" s="41" t="s">
        <v>167</v>
      </c>
      <c r="D64" s="41" t="s">
        <v>185</v>
      </c>
      <c r="E64" s="41" t="s">
        <v>186</v>
      </c>
      <c r="F64" s="41" t="s">
        <v>58</v>
      </c>
      <c r="G64" s="41" t="s">
        <v>105</v>
      </c>
      <c r="H64" s="44" t="s">
        <v>186</v>
      </c>
      <c r="I64" s="45">
        <v>0</v>
      </c>
      <c r="J64" s="42">
        <v>0</v>
      </c>
      <c r="K64" s="43">
        <v>0</v>
      </c>
      <c r="L64" s="42">
        <v>0</v>
      </c>
      <c r="M64" s="42">
        <v>0</v>
      </c>
      <c r="N64" s="46">
        <v>0</v>
      </c>
      <c r="O64" s="45">
        <v>0</v>
      </c>
      <c r="P64" s="42">
        <v>0</v>
      </c>
      <c r="Q64" s="43">
        <v>0</v>
      </c>
      <c r="R64" s="42">
        <v>295.768436</v>
      </c>
      <c r="S64" s="42">
        <v>0</v>
      </c>
      <c r="T64" s="46">
        <v>295.768436</v>
      </c>
      <c r="U64" s="24" t="s">
        <v>20</v>
      </c>
      <c r="V64" s="35" t="s">
        <v>20</v>
      </c>
    </row>
    <row r="65" spans="1:22" ht="15">
      <c r="A65" s="40" t="s">
        <v>9</v>
      </c>
      <c r="B65" s="41" t="s">
        <v>35</v>
      </c>
      <c r="C65" s="41" t="s">
        <v>21</v>
      </c>
      <c r="D65" s="41" t="s">
        <v>157</v>
      </c>
      <c r="E65" s="41" t="s">
        <v>158</v>
      </c>
      <c r="F65" s="41" t="s">
        <v>51</v>
      </c>
      <c r="G65" s="41" t="s">
        <v>51</v>
      </c>
      <c r="H65" s="44" t="s">
        <v>159</v>
      </c>
      <c r="I65" s="45">
        <v>1802.6253</v>
      </c>
      <c r="J65" s="42">
        <v>399.1356</v>
      </c>
      <c r="K65" s="43">
        <v>2201.7609</v>
      </c>
      <c r="L65" s="42">
        <v>7627.9619</v>
      </c>
      <c r="M65" s="42">
        <v>1944.6175</v>
      </c>
      <c r="N65" s="46">
        <v>9572.5794</v>
      </c>
      <c r="O65" s="45">
        <v>2305.3181</v>
      </c>
      <c r="P65" s="42">
        <v>668.382</v>
      </c>
      <c r="Q65" s="43">
        <v>2973.7001</v>
      </c>
      <c r="R65" s="42">
        <v>10089.6861</v>
      </c>
      <c r="S65" s="42">
        <v>3156.0808</v>
      </c>
      <c r="T65" s="46">
        <v>13245.7669</v>
      </c>
      <c r="U65" s="25">
        <f>+((K65/Q65)-1)*100</f>
        <v>-25.958878637425464</v>
      </c>
      <c r="V65" s="36">
        <f>+((N65/T65)-1)*100</f>
        <v>-27.731029299632326</v>
      </c>
    </row>
    <row r="66" spans="1:22" ht="15">
      <c r="A66" s="40" t="s">
        <v>9</v>
      </c>
      <c r="B66" s="41" t="s">
        <v>35</v>
      </c>
      <c r="C66" s="41" t="s">
        <v>167</v>
      </c>
      <c r="D66" s="41" t="s">
        <v>187</v>
      </c>
      <c r="E66" s="41" t="s">
        <v>188</v>
      </c>
      <c r="F66" s="41" t="s">
        <v>96</v>
      </c>
      <c r="G66" s="41" t="s">
        <v>189</v>
      </c>
      <c r="H66" s="44" t="s">
        <v>190</v>
      </c>
      <c r="I66" s="45">
        <v>9.171635</v>
      </c>
      <c r="J66" s="42">
        <v>0.979202</v>
      </c>
      <c r="K66" s="43">
        <v>10.150836</v>
      </c>
      <c r="L66" s="42">
        <v>74.776685</v>
      </c>
      <c r="M66" s="42">
        <v>4.021552</v>
      </c>
      <c r="N66" s="46">
        <v>78.798237</v>
      </c>
      <c r="O66" s="45">
        <v>41.472068</v>
      </c>
      <c r="P66" s="42">
        <v>1.950672</v>
      </c>
      <c r="Q66" s="43">
        <v>43.42274</v>
      </c>
      <c r="R66" s="42">
        <v>184.026355</v>
      </c>
      <c r="S66" s="42">
        <v>9.913909</v>
      </c>
      <c r="T66" s="46">
        <v>193.940263</v>
      </c>
      <c r="U66" s="25">
        <f>+((K66/Q66)-1)*100</f>
        <v>-76.62322552653286</v>
      </c>
      <c r="V66" s="36">
        <f>+((N66/T66)-1)*100</f>
        <v>-59.369841114426045</v>
      </c>
    </row>
    <row r="67" spans="1:22" ht="15">
      <c r="A67" s="40" t="s">
        <v>9</v>
      </c>
      <c r="B67" s="41" t="s">
        <v>35</v>
      </c>
      <c r="C67" s="41" t="s">
        <v>21</v>
      </c>
      <c r="D67" s="41" t="s">
        <v>160</v>
      </c>
      <c r="E67" s="41" t="s">
        <v>161</v>
      </c>
      <c r="F67" s="41" t="s">
        <v>23</v>
      </c>
      <c r="G67" s="41" t="s">
        <v>22</v>
      </c>
      <c r="H67" s="44" t="s">
        <v>162</v>
      </c>
      <c r="I67" s="45">
        <v>541.9978</v>
      </c>
      <c r="J67" s="42">
        <v>36.101376</v>
      </c>
      <c r="K67" s="43">
        <v>578.099176</v>
      </c>
      <c r="L67" s="42">
        <v>3340.120623</v>
      </c>
      <c r="M67" s="42">
        <v>239.644437</v>
      </c>
      <c r="N67" s="46">
        <v>3579.76506</v>
      </c>
      <c r="O67" s="45">
        <v>687.918</v>
      </c>
      <c r="P67" s="42">
        <v>49.416</v>
      </c>
      <c r="Q67" s="43">
        <v>737.334</v>
      </c>
      <c r="R67" s="42">
        <v>2391.0498</v>
      </c>
      <c r="S67" s="42">
        <v>211.7938</v>
      </c>
      <c r="T67" s="46">
        <v>2602.8436</v>
      </c>
      <c r="U67" s="25">
        <f>+((K67/Q67)-1)*100</f>
        <v>-21.5960235117328</v>
      </c>
      <c r="V67" s="36">
        <f>+((N67/T67)-1)*100</f>
        <v>37.53285291517323</v>
      </c>
    </row>
    <row r="68" spans="1:22" ht="15">
      <c r="A68" s="40" t="s">
        <v>9</v>
      </c>
      <c r="B68" s="41" t="s">
        <v>35</v>
      </c>
      <c r="C68" s="41" t="s">
        <v>21</v>
      </c>
      <c r="D68" s="41" t="s">
        <v>160</v>
      </c>
      <c r="E68" s="41" t="s">
        <v>163</v>
      </c>
      <c r="F68" s="41" t="s">
        <v>23</v>
      </c>
      <c r="G68" s="41" t="s">
        <v>22</v>
      </c>
      <c r="H68" s="44" t="s">
        <v>22</v>
      </c>
      <c r="I68" s="45">
        <v>234.576272</v>
      </c>
      <c r="J68" s="42">
        <v>22.089483</v>
      </c>
      <c r="K68" s="43">
        <v>256.665755</v>
      </c>
      <c r="L68" s="42">
        <v>1340.93515</v>
      </c>
      <c r="M68" s="42">
        <v>97.241684</v>
      </c>
      <c r="N68" s="46">
        <v>1438.176834</v>
      </c>
      <c r="O68" s="45">
        <v>357.8652</v>
      </c>
      <c r="P68" s="42">
        <v>19.845</v>
      </c>
      <c r="Q68" s="43">
        <v>377.7102</v>
      </c>
      <c r="R68" s="42">
        <v>1199.2478</v>
      </c>
      <c r="S68" s="42">
        <v>114.7012</v>
      </c>
      <c r="T68" s="46">
        <v>1313.949</v>
      </c>
      <c r="U68" s="25">
        <f>+((K68/Q68)-1)*100</f>
        <v>-32.046909244177144</v>
      </c>
      <c r="V68" s="36">
        <f>+((N68/T68)-1)*100</f>
        <v>9.454540016393342</v>
      </c>
    </row>
    <row r="69" spans="1:22" ht="15">
      <c r="A69" s="40" t="s">
        <v>9</v>
      </c>
      <c r="B69" s="41" t="s">
        <v>35</v>
      </c>
      <c r="C69" s="41" t="s">
        <v>21</v>
      </c>
      <c r="D69" s="41" t="s">
        <v>160</v>
      </c>
      <c r="E69" s="41" t="s">
        <v>207</v>
      </c>
      <c r="F69" s="41" t="s">
        <v>23</v>
      </c>
      <c r="G69" s="41" t="s">
        <v>22</v>
      </c>
      <c r="H69" s="44" t="s">
        <v>69</v>
      </c>
      <c r="I69" s="45">
        <v>8.5698</v>
      </c>
      <c r="J69" s="42">
        <v>0.54264</v>
      </c>
      <c r="K69" s="43">
        <v>9.11244</v>
      </c>
      <c r="L69" s="42">
        <v>8.5698</v>
      </c>
      <c r="M69" s="42">
        <v>0.54264</v>
      </c>
      <c r="N69" s="46">
        <v>9.11244</v>
      </c>
      <c r="O69" s="45">
        <v>0</v>
      </c>
      <c r="P69" s="42">
        <v>0</v>
      </c>
      <c r="Q69" s="43">
        <v>0</v>
      </c>
      <c r="R69" s="42">
        <v>0</v>
      </c>
      <c r="S69" s="42">
        <v>0</v>
      </c>
      <c r="T69" s="46">
        <v>0</v>
      </c>
      <c r="U69" s="24" t="s">
        <v>20</v>
      </c>
      <c r="V69" s="35" t="s">
        <v>20</v>
      </c>
    </row>
    <row r="70" spans="1:22" ht="15">
      <c r="A70" s="40" t="s">
        <v>9</v>
      </c>
      <c r="B70" s="41" t="s">
        <v>35</v>
      </c>
      <c r="C70" s="41" t="s">
        <v>21</v>
      </c>
      <c r="D70" s="41" t="s">
        <v>160</v>
      </c>
      <c r="E70" s="41" t="s">
        <v>164</v>
      </c>
      <c r="F70" s="41" t="s">
        <v>51</v>
      </c>
      <c r="G70" s="41" t="s">
        <v>51</v>
      </c>
      <c r="H70" s="44" t="s">
        <v>165</v>
      </c>
      <c r="I70" s="45">
        <v>2927.4516</v>
      </c>
      <c r="J70" s="42">
        <v>323.1129</v>
      </c>
      <c r="K70" s="43">
        <v>3250.5645</v>
      </c>
      <c r="L70" s="42">
        <v>15763.15872</v>
      </c>
      <c r="M70" s="42">
        <v>2154.022345</v>
      </c>
      <c r="N70" s="46">
        <v>17917.181065</v>
      </c>
      <c r="O70" s="45">
        <v>4448.197</v>
      </c>
      <c r="P70" s="42">
        <v>440.879</v>
      </c>
      <c r="Q70" s="43">
        <v>4889.076</v>
      </c>
      <c r="R70" s="42">
        <v>23462.7394</v>
      </c>
      <c r="S70" s="42">
        <v>2226.6542</v>
      </c>
      <c r="T70" s="46">
        <v>25689.3936</v>
      </c>
      <c r="U70" s="25">
        <f>+((K70/Q70)-1)*100</f>
        <v>-33.513725292877425</v>
      </c>
      <c r="V70" s="36">
        <f>+((N70/T70)-1)*100</f>
        <v>-30.254558188559187</v>
      </c>
    </row>
    <row r="71" spans="1:22" ht="15">
      <c r="A71" s="40" t="s">
        <v>9</v>
      </c>
      <c r="B71" s="41" t="s">
        <v>35</v>
      </c>
      <c r="C71" s="41" t="s">
        <v>21</v>
      </c>
      <c r="D71" s="41" t="s">
        <v>160</v>
      </c>
      <c r="E71" s="41" t="s">
        <v>201</v>
      </c>
      <c r="F71" s="41" t="s">
        <v>23</v>
      </c>
      <c r="G71" s="41" t="s">
        <v>22</v>
      </c>
      <c r="H71" s="44" t="s">
        <v>22</v>
      </c>
      <c r="I71" s="45">
        <v>17.1304</v>
      </c>
      <c r="J71" s="42">
        <v>2.997555</v>
      </c>
      <c r="K71" s="43">
        <v>20.127955</v>
      </c>
      <c r="L71" s="42">
        <v>19.3704</v>
      </c>
      <c r="M71" s="42">
        <v>3.146591</v>
      </c>
      <c r="N71" s="46">
        <v>22.516991</v>
      </c>
      <c r="O71" s="45">
        <v>0</v>
      </c>
      <c r="P71" s="42">
        <v>0</v>
      </c>
      <c r="Q71" s="43">
        <v>0</v>
      </c>
      <c r="R71" s="42">
        <v>0</v>
      </c>
      <c r="S71" s="42">
        <v>0</v>
      </c>
      <c r="T71" s="46">
        <v>0</v>
      </c>
      <c r="U71" s="24" t="s">
        <v>20</v>
      </c>
      <c r="V71" s="35" t="s">
        <v>20</v>
      </c>
    </row>
    <row r="72" spans="1:22" ht="15">
      <c r="A72" s="40" t="s">
        <v>9</v>
      </c>
      <c r="B72" s="41" t="s">
        <v>35</v>
      </c>
      <c r="C72" s="41" t="s">
        <v>21</v>
      </c>
      <c r="D72" s="41" t="s">
        <v>160</v>
      </c>
      <c r="E72" s="41" t="s">
        <v>125</v>
      </c>
      <c r="F72" s="41" t="s">
        <v>23</v>
      </c>
      <c r="G72" s="41" t="s">
        <v>22</v>
      </c>
      <c r="H72" s="44" t="s">
        <v>22</v>
      </c>
      <c r="I72" s="45">
        <v>684.481122</v>
      </c>
      <c r="J72" s="42">
        <v>126.093616</v>
      </c>
      <c r="K72" s="43">
        <v>810.574738</v>
      </c>
      <c r="L72" s="42">
        <v>3300.284286</v>
      </c>
      <c r="M72" s="42">
        <v>461.271795</v>
      </c>
      <c r="N72" s="46">
        <v>3761.556081</v>
      </c>
      <c r="O72" s="45">
        <v>1265.4033</v>
      </c>
      <c r="P72" s="42">
        <v>69.798</v>
      </c>
      <c r="Q72" s="43">
        <v>1335.2013</v>
      </c>
      <c r="R72" s="42">
        <v>5703.924806</v>
      </c>
      <c r="S72" s="42">
        <v>500.110485</v>
      </c>
      <c r="T72" s="46">
        <v>6204.035291</v>
      </c>
      <c r="U72" s="25">
        <f>+((K72/Q72)-1)*100</f>
        <v>-39.29194511718944</v>
      </c>
      <c r="V72" s="36">
        <f>+((N72/T72)-1)*100</f>
        <v>-39.36920238901974</v>
      </c>
    </row>
    <row r="73" spans="1:22" ht="15">
      <c r="A73" s="40" t="s">
        <v>9</v>
      </c>
      <c r="B73" s="41" t="s">
        <v>35</v>
      </c>
      <c r="C73" s="41" t="s">
        <v>21</v>
      </c>
      <c r="D73" s="41" t="s">
        <v>160</v>
      </c>
      <c r="E73" s="41" t="s">
        <v>166</v>
      </c>
      <c r="F73" s="41" t="s">
        <v>23</v>
      </c>
      <c r="G73" s="41" t="s">
        <v>22</v>
      </c>
      <c r="H73" s="44" t="s">
        <v>69</v>
      </c>
      <c r="I73" s="45">
        <v>189.974688</v>
      </c>
      <c r="J73" s="42">
        <v>29.883328</v>
      </c>
      <c r="K73" s="43">
        <v>219.858016</v>
      </c>
      <c r="L73" s="42">
        <v>1011.818505</v>
      </c>
      <c r="M73" s="42">
        <v>181.247504</v>
      </c>
      <c r="N73" s="46">
        <v>1193.066009</v>
      </c>
      <c r="O73" s="45">
        <v>0</v>
      </c>
      <c r="P73" s="42">
        <v>0</v>
      </c>
      <c r="Q73" s="43">
        <v>0</v>
      </c>
      <c r="R73" s="42">
        <v>0</v>
      </c>
      <c r="S73" s="42">
        <v>0</v>
      </c>
      <c r="T73" s="46">
        <v>0</v>
      </c>
      <c r="U73" s="24" t="s">
        <v>20</v>
      </c>
      <c r="V73" s="35" t="s">
        <v>20</v>
      </c>
    </row>
    <row r="74" spans="1:22" ht="15.75">
      <c r="A74" s="15"/>
      <c r="B74" s="8"/>
      <c r="C74" s="8"/>
      <c r="D74" s="8"/>
      <c r="E74" s="8"/>
      <c r="F74" s="8"/>
      <c r="G74" s="8"/>
      <c r="H74" s="13"/>
      <c r="I74" s="17"/>
      <c r="J74" s="10"/>
      <c r="K74" s="11"/>
      <c r="L74" s="10"/>
      <c r="M74" s="10"/>
      <c r="N74" s="18"/>
      <c r="O74" s="17"/>
      <c r="P74" s="10"/>
      <c r="Q74" s="11"/>
      <c r="R74" s="10"/>
      <c r="S74" s="10"/>
      <c r="T74" s="18"/>
      <c r="U74" s="26"/>
      <c r="V74" s="37"/>
    </row>
    <row r="75" spans="1:22" s="5" customFormat="1" ht="20.25" customHeight="1">
      <c r="A75" s="53" t="s">
        <v>9</v>
      </c>
      <c r="B75" s="54"/>
      <c r="C75" s="54"/>
      <c r="D75" s="54"/>
      <c r="E75" s="54"/>
      <c r="F75" s="54"/>
      <c r="G75" s="54"/>
      <c r="H75" s="55"/>
      <c r="I75" s="19">
        <f aca="true" t="shared" si="2" ref="I75:T75">SUM(I6:I73)</f>
        <v>21368.025317</v>
      </c>
      <c r="J75" s="12">
        <f t="shared" si="2"/>
        <v>4516.503568000001</v>
      </c>
      <c r="K75" s="12">
        <f t="shared" si="2"/>
        <v>25884.528883000003</v>
      </c>
      <c r="L75" s="12">
        <f t="shared" si="2"/>
        <v>103339.91800500001</v>
      </c>
      <c r="M75" s="12">
        <f t="shared" si="2"/>
        <v>23941.737768000006</v>
      </c>
      <c r="N75" s="20">
        <f t="shared" si="2"/>
        <v>127281.655773</v>
      </c>
      <c r="O75" s="19">
        <f t="shared" si="2"/>
        <v>23881.067877</v>
      </c>
      <c r="P75" s="12">
        <f t="shared" si="2"/>
        <v>4621.095703999999</v>
      </c>
      <c r="Q75" s="12">
        <f t="shared" si="2"/>
        <v>28502.163579999997</v>
      </c>
      <c r="R75" s="12">
        <f t="shared" si="2"/>
        <v>114105.95628299998</v>
      </c>
      <c r="S75" s="12">
        <f t="shared" si="2"/>
        <v>23132.007565</v>
      </c>
      <c r="T75" s="20">
        <f t="shared" si="2"/>
        <v>137237.96384699995</v>
      </c>
      <c r="U75" s="27">
        <f>+((K75/Q75)-1)*100</f>
        <v>-9.183985944269835</v>
      </c>
      <c r="V75" s="38">
        <f>+((N75/T75)-1)*100</f>
        <v>-7.2547768816358715</v>
      </c>
    </row>
    <row r="76" spans="1:22" ht="15.75">
      <c r="A76" s="15"/>
      <c r="B76" s="8"/>
      <c r="C76" s="8"/>
      <c r="D76" s="8"/>
      <c r="E76" s="8"/>
      <c r="F76" s="8"/>
      <c r="G76" s="8"/>
      <c r="H76" s="13"/>
      <c r="I76" s="17"/>
      <c r="J76" s="10"/>
      <c r="K76" s="11"/>
      <c r="L76" s="10"/>
      <c r="M76" s="10"/>
      <c r="N76" s="18"/>
      <c r="O76" s="17"/>
      <c r="P76" s="10"/>
      <c r="Q76" s="11"/>
      <c r="R76" s="10"/>
      <c r="S76" s="10"/>
      <c r="T76" s="18"/>
      <c r="U76" s="26"/>
      <c r="V76" s="37"/>
    </row>
    <row r="77" spans="1:22" ht="15">
      <c r="A77" s="40" t="s">
        <v>24</v>
      </c>
      <c r="B77" s="41"/>
      <c r="C77" s="41" t="s">
        <v>21</v>
      </c>
      <c r="D77" s="41" t="s">
        <v>25</v>
      </c>
      <c r="E77" s="41" t="s">
        <v>26</v>
      </c>
      <c r="F77" s="41" t="s">
        <v>23</v>
      </c>
      <c r="G77" s="41" t="s">
        <v>22</v>
      </c>
      <c r="H77" s="44" t="s">
        <v>27</v>
      </c>
      <c r="I77" s="45">
        <v>3300.06996</v>
      </c>
      <c r="J77" s="42">
        <v>0</v>
      </c>
      <c r="K77" s="43">
        <v>3300.06996</v>
      </c>
      <c r="L77" s="42">
        <v>26082.101529</v>
      </c>
      <c r="M77" s="42">
        <v>0</v>
      </c>
      <c r="N77" s="46">
        <v>26082.101529</v>
      </c>
      <c r="O77" s="45">
        <v>10339.807916</v>
      </c>
      <c r="P77" s="42">
        <v>0</v>
      </c>
      <c r="Q77" s="43">
        <v>10339.807916</v>
      </c>
      <c r="R77" s="42">
        <v>47880.583463</v>
      </c>
      <c r="S77" s="42">
        <v>0</v>
      </c>
      <c r="T77" s="46">
        <v>47880.583463</v>
      </c>
      <c r="U77" s="25">
        <f>+((K77/Q77)-1)*100</f>
        <v>-68.08383688740084</v>
      </c>
      <c r="V77" s="36">
        <f>+((N77/T77)-1)*100</f>
        <v>-45.526767548363125</v>
      </c>
    </row>
    <row r="78" spans="1:22" ht="15.75">
      <c r="A78" s="15"/>
      <c r="B78" s="8"/>
      <c r="C78" s="8"/>
      <c r="D78" s="8"/>
      <c r="E78" s="8"/>
      <c r="F78" s="8"/>
      <c r="G78" s="8"/>
      <c r="H78" s="13"/>
      <c r="I78" s="17"/>
      <c r="J78" s="10"/>
      <c r="K78" s="11"/>
      <c r="L78" s="10"/>
      <c r="M78" s="10"/>
      <c r="N78" s="18"/>
      <c r="O78" s="17"/>
      <c r="P78" s="10"/>
      <c r="Q78" s="11"/>
      <c r="R78" s="10"/>
      <c r="S78" s="10"/>
      <c r="T78" s="18"/>
      <c r="U78" s="26"/>
      <c r="V78" s="37"/>
    </row>
    <row r="79" spans="1:22" ht="21" thickBot="1">
      <c r="A79" s="56" t="s">
        <v>17</v>
      </c>
      <c r="B79" s="57"/>
      <c r="C79" s="57"/>
      <c r="D79" s="57"/>
      <c r="E79" s="57"/>
      <c r="F79" s="57"/>
      <c r="G79" s="57"/>
      <c r="H79" s="58"/>
      <c r="I79" s="21">
        <f aca="true" t="shared" si="3" ref="I79:T79">SUM(I77)</f>
        <v>3300.06996</v>
      </c>
      <c r="J79" s="22">
        <f t="shared" si="3"/>
        <v>0</v>
      </c>
      <c r="K79" s="22">
        <f t="shared" si="3"/>
        <v>3300.06996</v>
      </c>
      <c r="L79" s="22">
        <f t="shared" si="3"/>
        <v>26082.101529</v>
      </c>
      <c r="M79" s="22">
        <f t="shared" si="3"/>
        <v>0</v>
      </c>
      <c r="N79" s="23">
        <f t="shared" si="3"/>
        <v>26082.101529</v>
      </c>
      <c r="O79" s="21">
        <f t="shared" si="3"/>
        <v>10339.807916</v>
      </c>
      <c r="P79" s="22">
        <f t="shared" si="3"/>
        <v>0</v>
      </c>
      <c r="Q79" s="22">
        <f t="shared" si="3"/>
        <v>10339.807916</v>
      </c>
      <c r="R79" s="22">
        <f t="shared" si="3"/>
        <v>47880.583463</v>
      </c>
      <c r="S79" s="22">
        <f t="shared" si="3"/>
        <v>0</v>
      </c>
      <c r="T79" s="23">
        <f t="shared" si="3"/>
        <v>47880.583463</v>
      </c>
      <c r="U79" s="49" t="s">
        <v>20</v>
      </c>
      <c r="V79" s="39">
        <f>+((N79/T79)-1)*100</f>
        <v>-45.526767548363125</v>
      </c>
    </row>
    <row r="80" spans="9:20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8" t="s">
        <v>28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8" t="s">
        <v>29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8" t="s">
        <v>30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8" t="s">
        <v>31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>
      <c r="A85" s="48" t="s">
        <v>32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48" t="s">
        <v>33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ht="12.75">
      <c r="A87" s="6" t="s">
        <v>18</v>
      </c>
    </row>
    <row r="88" ht="12.75">
      <c r="A88" s="7" t="s">
        <v>19</v>
      </c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</sheetData>
  <mergeCells count="4">
    <mergeCell ref="I3:N3"/>
    <mergeCell ref="O3:T3"/>
    <mergeCell ref="A75:H75"/>
    <mergeCell ref="A79:H79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2009-07-06T13:26:55Z</dcterms:modified>
  <cp:category/>
  <cp:version/>
  <cp:contentType/>
  <cp:contentStatus/>
</cp:coreProperties>
</file>