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<sst xmlns="http://schemas.openxmlformats.org/spreadsheetml/2006/main" count="645" uniqueCount="214">
  <si>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</si>
  <si>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</si>
  <si>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</si>
  <si>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</si>
  <si>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</si>
  <si>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</si>
  <si>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</si>
  <si>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</si>
  <si>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</si>
  <si>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</si>
  <si>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</si>
  <si>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</si>
  <si>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</si>
  <si>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</si>
  <si>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</si>
  <si>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</si>
  <si>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</si>
  <si>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</si>
  <si>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</si>
  <si>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</si>
  <si>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</si>
  <si>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GRAN Y MEDIANA MINERÍA</t>
  </si>
  <si>
    <t>LIMA</t>
  </si>
  <si>
    <t>JUNIN</t>
  </si>
  <si>
    <t>YAULI</t>
  </si>
  <si>
    <t>REFINERÍA</t>
  </si>
  <si>
    <t>DOE RUN PERU S.R.L.</t>
  </si>
  <si>
    <t>C.M.LA OROYA-REFINACION 1 Y 2</t>
  </si>
  <si>
    <t>LA OROYA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</si>
  <si>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</si>
  <si>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</si>
  <si>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</si>
  <si>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</si>
  <si>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</si>
  <si>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</si>
  <si>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</si>
  <si>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</si>
  <si>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</si>
  <si>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PRODUCCIÓN MINERA METÁLICA DE ZINC (TMF) - 2009/2008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</si>
  <si>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</si>
  <si>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</si>
  <si>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</si>
  <si>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</si>
  <si>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</si>
  <si>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</si>
  <si>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</si>
  <si>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</si>
  <si>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</si>
  <si>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</si>
  <si>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</si>
  <si>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</si>
  <si>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</si>
  <si>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</si>
  <si>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</si>
  <si>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</si>
  <si>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</si>
  <si>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</si>
  <si>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</si>
  <si>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</si>
  <si>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</si>
  <si>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</si>
  <si>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</si>
  <si>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</si>
  <si>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</si>
  <si>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</si>
  <si>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</si>
  <si>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</si>
  <si>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</si>
  <si>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</si>
  <si>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</si>
  <si>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</si>
  <si>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</si>
  <si>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</si>
  <si>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</si>
  <si>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</si>
  <si>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</si>
  <si>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</si>
  <si>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</si>
  <si>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</si>
  <si>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</si>
  <si>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</si>
  <si>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</si>
  <si>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</si>
  <si>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</si>
  <si>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</si>
  <si>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</si>
  <si>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</si>
  <si>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</si>
  <si>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</si>
  <si>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</si>
  <si>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</si>
  <si>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</si>
  <si>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</si>
  <si>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</si>
  <si>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COMPAÑIA MINERA SAN JUAN (PERU) S.A.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</si>
  <si>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</si>
  <si>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</si>
  <si>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</si>
  <si>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</si>
  <si>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</si>
  <si>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</si>
  <si>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</si>
  <si>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</si>
  <si>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</si>
  <si>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</si>
  <si>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</si>
  <si>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</si>
  <si>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</si>
  <si>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</si>
  <si>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</si>
  <si>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</si>
  <si>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</si>
  <si>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</si>
  <si>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</si>
  <si>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EMPRESA ADMINISTRADORA CHUNGAR S.A.C.</t>
  </si>
  <si>
    <t>ANIMON</t>
  </si>
  <si>
    <t>HUAYLLAY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</si>
  <si>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</si>
  <si>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</si>
  <si>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</si>
  <si>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</si>
  <si>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</si>
  <si>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</si>
  <si>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</si>
  <si>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</si>
  <si>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</si>
  <si>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</si>
  <si>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</si>
  <si>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</si>
  <si>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</si>
  <si>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</si>
  <si>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</si>
  <si>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SINAYCOCHA S.A.C.</t>
  </si>
  <si>
    <t>SINAYCOCHA DOS</t>
  </si>
  <si>
    <t>CONCEPCION</t>
  </si>
  <si>
    <t>ANDAMARCA</t>
  </si>
  <si>
    <t>SINAYCOCHA UNO</t>
  </si>
  <si>
    <t>COMAS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</si>
  <si>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</si>
  <si>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</si>
  <si>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</si>
  <si>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</si>
  <si>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</si>
  <si>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</si>
  <si>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</si>
  <si>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</si>
  <si>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</si>
  <si>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</si>
  <si>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</si>
  <si>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</si>
  <si>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</si>
  <si>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</si>
  <si>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CORONA S.A.</t>
  </si>
  <si>
    <t>ACUMULACION YAURICOCHA</t>
  </si>
  <si>
    <t>YAURICOCHA</t>
  </si>
  <si>
    <t>ALIS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</si>
  <si>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</si>
  <si>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</si>
  <si>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</si>
  <si>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</si>
  <si>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</si>
  <si>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</si>
  <si>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</si>
  <si>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</si>
  <si>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</si>
  <si>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TICLIO</t>
  </si>
  <si>
    <t>PEQUEÑO PRODUCTOR MINERO</t>
  </si>
  <si>
    <t>BERGMIN S.A.C.</t>
  </si>
  <si>
    <t>REVOLUCION 3 DE OCTUBRE Nº 2</t>
  </si>
  <si>
    <t>AMBO</t>
  </si>
  <si>
    <t>SAN RAFAEL</t>
  </si>
  <si>
    <t>CORPORACION MINERA TOMA LA MANO S.A.</t>
  </si>
  <si>
    <t>TOMA LA MANO Nº 2</t>
  </si>
  <si>
    <t>MARCARA</t>
  </si>
  <si>
    <t>MINERA HUINAC S.A.C.</t>
  </si>
  <si>
    <t>ADMIRADA-ATILA</t>
  </si>
  <si>
    <t>AIJA</t>
  </si>
  <si>
    <t>LA MERCED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</si>
  <si>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</si>
  <si>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</si>
  <si>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</si>
  <si>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</si>
  <si>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</si>
  <si>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</si>
  <si>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</si>
  <si>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</si>
  <si>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</si>
  <si>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</si>
  <si>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</si>
  <si>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</si>
  <si>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</si>
  <si>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S.M.R.L. PELAGIA ROSALINA DE HUARAZ</t>
  </si>
  <si>
    <t>PELAGIA ROSALINA</t>
  </si>
  <si>
    <t>RECUAY</t>
  </si>
  <si>
    <t>COTAPARACO</t>
  </si>
  <si>
    <t>ACUMULACION HUARON-5</t>
  </si>
  <si>
    <t>BELLAVISTA</t>
  </si>
  <si>
    <t>C.M.H. Nº 8-A</t>
  </si>
  <si>
    <t>DEMASIA ESPERANZA 3</t>
  </si>
  <si>
    <t>PRECAUCION</t>
  </si>
  <si>
    <t>GRAN BRETAÑA</t>
  </si>
  <si>
    <t>CATON</t>
  </si>
  <si>
    <t>TOTAL - JULIO</t>
  </si>
  <si>
    <t>TOTAL ACUMULADO ENERO - JULIO</t>
  </si>
  <si>
    <t>TOTAL COMPARADO ACUMULADO - ENERO - JULIO</t>
  </si>
  <si>
    <t>Var. % 2009/2008 - JULIO</t>
  </si>
  <si>
    <t>Var. % 2009/2008 - ENERO - JULIO</t>
  </si>
  <si>
    <t>COMPAÑIA MINERA SAN IGNACIO DE MOROCOCHA S.A.</t>
  </si>
  <si>
    <t>UCHUCCHACUA  h)</t>
  </si>
  <si>
    <t>CERRO LINDO  b)</t>
  </si>
  <si>
    <t>ACUMULACION RAURA  c)</t>
  </si>
  <si>
    <t>ANTICONA  a)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</si>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</sst>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3" fontId="2" fillId="2" borderId="5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3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4" t="s">
        <v>38</v>
      </c>
      <c r="B1" s="54"/>
      <c r="C1" s="54"/>
      <c r="D1" s="54"/>
      <c r="E1" s="54"/>
      <c r="F1" s="54"/>
    </row>
    <row r="2" ht="13.5" thickBot="1"/>
    <row r="3" spans="9:22" ht="13.5" thickBot="1">
      <c r="I3" s="55">
        <v>2009</v>
      </c>
      <c r="J3" s="56"/>
      <c r="K3" s="56"/>
      <c r="L3" s="56"/>
      <c r="M3" s="56"/>
      <c r="N3" s="57"/>
      <c r="O3" s="55">
        <v>2008</v>
      </c>
      <c r="P3" s="56"/>
      <c r="Q3" s="56"/>
      <c r="R3" s="56"/>
      <c r="S3" s="56"/>
      <c r="T3" s="57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202</v>
      </c>
      <c r="L4" s="34" t="s">
        <v>12</v>
      </c>
      <c r="M4" s="34" t="s">
        <v>8</v>
      </c>
      <c r="N4" s="37" t="s">
        <v>203</v>
      </c>
      <c r="O4" s="33" t="s">
        <v>13</v>
      </c>
      <c r="P4" s="34" t="s">
        <v>14</v>
      </c>
      <c r="Q4" s="34" t="s">
        <v>202</v>
      </c>
      <c r="R4" s="34" t="s">
        <v>15</v>
      </c>
      <c r="S4" s="34" t="s">
        <v>16</v>
      </c>
      <c r="T4" s="37" t="s">
        <v>204</v>
      </c>
      <c r="U4" s="38" t="s">
        <v>205</v>
      </c>
      <c r="V4" s="37" t="s">
        <v>206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39</v>
      </c>
      <c r="C6" s="10" t="s">
        <v>166</v>
      </c>
      <c r="D6" s="10" t="s">
        <v>167</v>
      </c>
      <c r="E6" s="10" t="s">
        <v>168</v>
      </c>
      <c r="F6" s="10" t="s">
        <v>88</v>
      </c>
      <c r="G6" s="10" t="s">
        <v>169</v>
      </c>
      <c r="H6" s="17" t="s">
        <v>170</v>
      </c>
      <c r="I6" s="48">
        <v>0</v>
      </c>
      <c r="J6" s="46">
        <v>0</v>
      </c>
      <c r="K6" s="47">
        <v>0</v>
      </c>
      <c r="L6" s="46">
        <v>0</v>
      </c>
      <c r="M6" s="46">
        <v>0</v>
      </c>
      <c r="N6" s="49">
        <v>0</v>
      </c>
      <c r="O6" s="48">
        <v>0</v>
      </c>
      <c r="P6" s="46">
        <v>0</v>
      </c>
      <c r="Q6" s="47">
        <v>0</v>
      </c>
      <c r="R6" s="46">
        <v>32.34</v>
      </c>
      <c r="S6" s="46">
        <v>6</v>
      </c>
      <c r="T6" s="49">
        <v>38.34</v>
      </c>
      <c r="U6" s="30" t="s">
        <v>17</v>
      </c>
      <c r="V6" s="41" t="s">
        <v>17</v>
      </c>
    </row>
    <row r="7" spans="1:22" ht="15">
      <c r="A7" s="40" t="s">
        <v>9</v>
      </c>
      <c r="B7" s="10" t="s">
        <v>39</v>
      </c>
      <c r="C7" s="10" t="s">
        <v>21</v>
      </c>
      <c r="D7" s="10" t="s">
        <v>40</v>
      </c>
      <c r="E7" s="10" t="s">
        <v>41</v>
      </c>
      <c r="F7" s="10" t="s">
        <v>42</v>
      </c>
      <c r="G7" s="10" t="s">
        <v>43</v>
      </c>
      <c r="H7" s="17" t="s">
        <v>44</v>
      </c>
      <c r="I7" s="48">
        <v>0</v>
      </c>
      <c r="J7" s="46">
        <v>104.718401</v>
      </c>
      <c r="K7" s="47">
        <v>104.718401</v>
      </c>
      <c r="L7" s="46">
        <v>422.105404</v>
      </c>
      <c r="M7" s="46">
        <v>655.566554</v>
      </c>
      <c r="N7" s="49">
        <v>1077.671959</v>
      </c>
      <c r="O7" s="48">
        <v>141.356622</v>
      </c>
      <c r="P7" s="46">
        <v>65.42457</v>
      </c>
      <c r="Q7" s="47">
        <v>206.781192</v>
      </c>
      <c r="R7" s="46">
        <v>936.513067</v>
      </c>
      <c r="S7" s="46">
        <v>428.306736</v>
      </c>
      <c r="T7" s="49">
        <v>1364.819804</v>
      </c>
      <c r="U7" s="31">
        <f>+((K7/Q7)-1)*100</f>
        <v>-49.357869549373724</v>
      </c>
      <c r="V7" s="42">
        <f>+((N7/T7)-1)*100</f>
        <v>-21.03924958873179</v>
      </c>
    </row>
    <row r="8" spans="1:22" ht="15">
      <c r="A8" s="40" t="s">
        <v>9</v>
      </c>
      <c r="B8" s="10" t="s">
        <v>39</v>
      </c>
      <c r="C8" s="10" t="s">
        <v>21</v>
      </c>
      <c r="D8" s="10" t="s">
        <v>45</v>
      </c>
      <c r="E8" s="10" t="s">
        <v>46</v>
      </c>
      <c r="F8" s="10" t="s">
        <v>47</v>
      </c>
      <c r="G8" s="10" t="s">
        <v>48</v>
      </c>
      <c r="H8" s="17" t="s">
        <v>49</v>
      </c>
      <c r="I8" s="48">
        <v>2023.773005</v>
      </c>
      <c r="J8" s="46">
        <v>50.115299</v>
      </c>
      <c r="K8" s="47">
        <v>2073.888303</v>
      </c>
      <c r="L8" s="46">
        <v>14290.040075</v>
      </c>
      <c r="M8" s="46">
        <v>392.581529</v>
      </c>
      <c r="N8" s="49">
        <v>14682.621604</v>
      </c>
      <c r="O8" s="48">
        <v>1708.779846</v>
      </c>
      <c r="P8" s="46">
        <v>46.457594</v>
      </c>
      <c r="Q8" s="47">
        <v>1755.237439</v>
      </c>
      <c r="R8" s="46">
        <v>11925.117836</v>
      </c>
      <c r="S8" s="46">
        <v>343.958352</v>
      </c>
      <c r="T8" s="49">
        <v>12269.076188</v>
      </c>
      <c r="U8" s="31">
        <f>+((K8/Q8)-1)*100</f>
        <v>18.154288241569372</v>
      </c>
      <c r="V8" s="42">
        <f>+((N8/T8)-1)*100</f>
        <v>19.67177788300487</v>
      </c>
    </row>
    <row r="9" spans="1:22" ht="15">
      <c r="A9" s="40" t="s">
        <v>9</v>
      </c>
      <c r="B9" s="10" t="s">
        <v>39</v>
      </c>
      <c r="C9" s="10" t="s">
        <v>21</v>
      </c>
      <c r="D9" s="10" t="s">
        <v>50</v>
      </c>
      <c r="E9" s="10" t="s">
        <v>51</v>
      </c>
      <c r="F9" s="10" t="s">
        <v>52</v>
      </c>
      <c r="G9" s="10" t="s">
        <v>53</v>
      </c>
      <c r="H9" s="17" t="s">
        <v>54</v>
      </c>
      <c r="I9" s="48">
        <v>44.42088</v>
      </c>
      <c r="J9" s="46">
        <v>9.14997</v>
      </c>
      <c r="K9" s="47">
        <v>53.57085</v>
      </c>
      <c r="L9" s="46">
        <v>415.112628</v>
      </c>
      <c r="M9" s="46">
        <v>75.039522</v>
      </c>
      <c r="N9" s="49">
        <v>490.15215</v>
      </c>
      <c r="O9" s="48">
        <v>102.25484</v>
      </c>
      <c r="P9" s="46">
        <v>14.2204</v>
      </c>
      <c r="Q9" s="47">
        <v>116.47524</v>
      </c>
      <c r="R9" s="46">
        <v>152.62392</v>
      </c>
      <c r="S9" s="46">
        <v>21.11813</v>
      </c>
      <c r="T9" s="49">
        <v>173.74205</v>
      </c>
      <c r="U9" s="31">
        <f>+((K9/Q9)-1)*100</f>
        <v>-54.006662703592625</v>
      </c>
      <c r="V9" s="41" t="s">
        <v>17</v>
      </c>
    </row>
    <row r="10" spans="1:22" ht="15">
      <c r="A10" s="40" t="s">
        <v>9</v>
      </c>
      <c r="B10" s="10" t="s">
        <v>39</v>
      </c>
      <c r="C10" s="10" t="s">
        <v>21</v>
      </c>
      <c r="D10" s="10" t="s">
        <v>50</v>
      </c>
      <c r="E10" s="10" t="s">
        <v>55</v>
      </c>
      <c r="F10" s="10" t="s">
        <v>42</v>
      </c>
      <c r="G10" s="10" t="s">
        <v>42</v>
      </c>
      <c r="H10" s="17" t="s">
        <v>56</v>
      </c>
      <c r="I10" s="48">
        <v>145.389087</v>
      </c>
      <c r="J10" s="46">
        <v>10.71292</v>
      </c>
      <c r="K10" s="47">
        <v>156.102007</v>
      </c>
      <c r="L10" s="46">
        <v>977.812006</v>
      </c>
      <c r="M10" s="46">
        <v>64.919258</v>
      </c>
      <c r="N10" s="49">
        <v>1042.731264</v>
      </c>
      <c r="O10" s="48">
        <v>241.48344</v>
      </c>
      <c r="P10" s="46">
        <v>16.154556</v>
      </c>
      <c r="Q10" s="47">
        <v>257.637996</v>
      </c>
      <c r="R10" s="46">
        <v>1705.631938</v>
      </c>
      <c r="S10" s="46">
        <v>115.809206</v>
      </c>
      <c r="T10" s="49">
        <v>1821.441144</v>
      </c>
      <c r="U10" s="31">
        <f>+((K10/Q10)-1)*100</f>
        <v>-39.41033177419996</v>
      </c>
      <c r="V10" s="42">
        <f>+((N10/T10)-1)*100</f>
        <v>-42.752404191875435</v>
      </c>
    </row>
    <row r="11" spans="1:22" ht="15">
      <c r="A11" s="40" t="s">
        <v>9</v>
      </c>
      <c r="B11" s="10" t="s">
        <v>39</v>
      </c>
      <c r="C11" s="10" t="s">
        <v>21</v>
      </c>
      <c r="D11" s="10" t="s">
        <v>50</v>
      </c>
      <c r="E11" s="10" t="s">
        <v>208</v>
      </c>
      <c r="F11" s="10" t="s">
        <v>52</v>
      </c>
      <c r="G11" s="10" t="s">
        <v>53</v>
      </c>
      <c r="H11" s="17" t="s">
        <v>54</v>
      </c>
      <c r="I11" s="48">
        <v>581.87973</v>
      </c>
      <c r="J11" s="46">
        <v>71.122272</v>
      </c>
      <c r="K11" s="47">
        <v>653.002002</v>
      </c>
      <c r="L11" s="46">
        <v>5055.462843</v>
      </c>
      <c r="M11" s="46">
        <v>517.211981</v>
      </c>
      <c r="N11" s="49">
        <v>5572.674824</v>
      </c>
      <c r="O11" s="48">
        <v>758.395986</v>
      </c>
      <c r="P11" s="46">
        <v>89.215855</v>
      </c>
      <c r="Q11" s="47">
        <v>847.611841</v>
      </c>
      <c r="R11" s="46">
        <v>5905.323972</v>
      </c>
      <c r="S11" s="46">
        <v>770.191173</v>
      </c>
      <c r="T11" s="49">
        <v>6675.515145</v>
      </c>
      <c r="U11" s="31">
        <f>+((K11/Q11)-1)*100</f>
        <v>-22.959782955651285</v>
      </c>
      <c r="V11" s="42">
        <f>+((N11/T11)-1)*100</f>
        <v>-16.52067738661389</v>
      </c>
    </row>
    <row r="12" spans="1:22" ht="15">
      <c r="A12" s="40" t="s">
        <v>9</v>
      </c>
      <c r="B12" s="10" t="s">
        <v>39</v>
      </c>
      <c r="C12" s="10" t="s">
        <v>21</v>
      </c>
      <c r="D12" s="10" t="s">
        <v>57</v>
      </c>
      <c r="E12" s="10" t="s">
        <v>58</v>
      </c>
      <c r="F12" s="10" t="s">
        <v>59</v>
      </c>
      <c r="G12" s="10" t="s">
        <v>60</v>
      </c>
      <c r="H12" s="17" t="s">
        <v>61</v>
      </c>
      <c r="I12" s="48">
        <v>41495.66</v>
      </c>
      <c r="J12" s="46">
        <v>3663.4936</v>
      </c>
      <c r="K12" s="47">
        <v>45159.1536</v>
      </c>
      <c r="L12" s="46">
        <v>193792.6006</v>
      </c>
      <c r="M12" s="46">
        <v>19726.3323</v>
      </c>
      <c r="N12" s="49">
        <v>213518.9329</v>
      </c>
      <c r="O12" s="48">
        <v>18699.8897</v>
      </c>
      <c r="P12" s="46">
        <v>2009.2028</v>
      </c>
      <c r="Q12" s="47">
        <v>20709.0925</v>
      </c>
      <c r="R12" s="46">
        <v>137027.2837</v>
      </c>
      <c r="S12" s="46">
        <v>13586.5455</v>
      </c>
      <c r="T12" s="49">
        <v>150613.8292</v>
      </c>
      <c r="U12" s="30" t="s">
        <v>17</v>
      </c>
      <c r="V12" s="42">
        <f>+((N12/T12)-1)*100</f>
        <v>41.765821926264394</v>
      </c>
    </row>
    <row r="13" spans="1:22" ht="15">
      <c r="A13" s="40" t="s">
        <v>9</v>
      </c>
      <c r="B13" s="10" t="s">
        <v>39</v>
      </c>
      <c r="C13" s="10" t="s">
        <v>21</v>
      </c>
      <c r="D13" s="10" t="s">
        <v>57</v>
      </c>
      <c r="E13" s="10" t="s">
        <v>62</v>
      </c>
      <c r="F13" s="10" t="s">
        <v>59</v>
      </c>
      <c r="G13" s="10" t="s">
        <v>60</v>
      </c>
      <c r="H13" s="17" t="s">
        <v>61</v>
      </c>
      <c r="I13" s="48">
        <v>0</v>
      </c>
      <c r="J13" s="46">
        <v>0</v>
      </c>
      <c r="K13" s="47">
        <v>0</v>
      </c>
      <c r="L13" s="46">
        <v>50086.1658</v>
      </c>
      <c r="M13" s="46">
        <v>5271.7454</v>
      </c>
      <c r="N13" s="49">
        <v>55357.9112</v>
      </c>
      <c r="O13" s="48">
        <v>8014.017</v>
      </c>
      <c r="P13" s="46">
        <v>861.1013</v>
      </c>
      <c r="Q13" s="47">
        <v>8875.1183</v>
      </c>
      <c r="R13" s="46">
        <v>58725.377</v>
      </c>
      <c r="S13" s="46">
        <v>5822.7955</v>
      </c>
      <c r="T13" s="49">
        <v>64548.1725</v>
      </c>
      <c r="U13" s="30" t="s">
        <v>17</v>
      </c>
      <c r="V13" s="42">
        <f>+((N13/T13)-1)*100</f>
        <v>-14.2378334568651</v>
      </c>
    </row>
    <row r="14" spans="1:22" ht="15">
      <c r="A14" s="40" t="s">
        <v>9</v>
      </c>
      <c r="B14" s="10" t="s">
        <v>39</v>
      </c>
      <c r="C14" s="10" t="s">
        <v>21</v>
      </c>
      <c r="D14" s="10" t="s">
        <v>63</v>
      </c>
      <c r="E14" s="10" t="s">
        <v>64</v>
      </c>
      <c r="F14" s="10" t="s">
        <v>65</v>
      </c>
      <c r="G14" s="10" t="s">
        <v>66</v>
      </c>
      <c r="H14" s="17" t="s">
        <v>67</v>
      </c>
      <c r="I14" s="48">
        <v>0</v>
      </c>
      <c r="J14" s="46">
        <v>322.06718</v>
      </c>
      <c r="K14" s="47">
        <v>322.06718</v>
      </c>
      <c r="L14" s="46">
        <v>0</v>
      </c>
      <c r="M14" s="46">
        <v>2246.980712</v>
      </c>
      <c r="N14" s="49">
        <v>2246.980712</v>
      </c>
      <c r="O14" s="48">
        <v>0</v>
      </c>
      <c r="P14" s="46">
        <v>122.412563</v>
      </c>
      <c r="Q14" s="47">
        <v>122.412563</v>
      </c>
      <c r="R14" s="46">
        <v>0</v>
      </c>
      <c r="S14" s="46">
        <v>706.149688</v>
      </c>
      <c r="T14" s="49">
        <v>706.149688</v>
      </c>
      <c r="U14" s="30" t="s">
        <v>17</v>
      </c>
      <c r="V14" s="41" t="s">
        <v>17</v>
      </c>
    </row>
    <row r="15" spans="1:22" ht="15">
      <c r="A15" s="40" t="s">
        <v>9</v>
      </c>
      <c r="B15" s="10" t="s">
        <v>39</v>
      </c>
      <c r="C15" s="10" t="s">
        <v>21</v>
      </c>
      <c r="D15" s="10" t="s">
        <v>68</v>
      </c>
      <c r="E15" s="10" t="s">
        <v>211</v>
      </c>
      <c r="F15" s="10" t="s">
        <v>23</v>
      </c>
      <c r="G15" s="10" t="s">
        <v>24</v>
      </c>
      <c r="H15" s="17" t="s">
        <v>24</v>
      </c>
      <c r="I15" s="48">
        <v>694.704999</v>
      </c>
      <c r="J15" s="46">
        <v>61.331435</v>
      </c>
      <c r="K15" s="47">
        <v>756.036434</v>
      </c>
      <c r="L15" s="46">
        <v>5530.227686</v>
      </c>
      <c r="M15" s="46">
        <v>343.854923</v>
      </c>
      <c r="N15" s="49">
        <v>5874.082609</v>
      </c>
      <c r="O15" s="48">
        <v>709.156616</v>
      </c>
      <c r="P15" s="46">
        <v>92.996474</v>
      </c>
      <c r="Q15" s="47">
        <v>802.15309</v>
      </c>
      <c r="R15" s="46">
        <v>6419.33288</v>
      </c>
      <c r="S15" s="46">
        <v>527.285239</v>
      </c>
      <c r="T15" s="49">
        <v>6946.618119</v>
      </c>
      <c r="U15" s="31">
        <f aca="true" t="shared" si="0" ref="U15:U21">+((K15/Q15)-1)*100</f>
        <v>-5.749109063458202</v>
      </c>
      <c r="V15" s="42">
        <f aca="true" t="shared" si="1" ref="V15:V25">+((N15/T15)-1)*100</f>
        <v>-15.439678583546446</v>
      </c>
    </row>
    <row r="16" spans="1:22" ht="15">
      <c r="A16" s="40" t="s">
        <v>9</v>
      </c>
      <c r="B16" s="10" t="s">
        <v>39</v>
      </c>
      <c r="C16" s="10" t="s">
        <v>21</v>
      </c>
      <c r="D16" s="10" t="s">
        <v>68</v>
      </c>
      <c r="E16" s="10" t="s">
        <v>69</v>
      </c>
      <c r="F16" s="10" t="s">
        <v>23</v>
      </c>
      <c r="G16" s="10" t="s">
        <v>24</v>
      </c>
      <c r="H16" s="17" t="s">
        <v>24</v>
      </c>
      <c r="I16" s="48">
        <v>176.690526</v>
      </c>
      <c r="J16" s="46">
        <v>44.321207</v>
      </c>
      <c r="K16" s="47">
        <v>221.011733</v>
      </c>
      <c r="L16" s="46">
        <v>991.776167</v>
      </c>
      <c r="M16" s="46">
        <v>162.757905</v>
      </c>
      <c r="N16" s="49">
        <v>1154.534072</v>
      </c>
      <c r="O16" s="48">
        <v>182.213472</v>
      </c>
      <c r="P16" s="46">
        <v>9.577482</v>
      </c>
      <c r="Q16" s="47">
        <v>191.790954</v>
      </c>
      <c r="R16" s="46">
        <v>1164.940277</v>
      </c>
      <c r="S16" s="46">
        <v>121.945709</v>
      </c>
      <c r="T16" s="49">
        <v>1286.885986</v>
      </c>
      <c r="U16" s="31">
        <f t="shared" si="0"/>
        <v>15.235744121696172</v>
      </c>
      <c r="V16" s="42">
        <f t="shared" si="1"/>
        <v>-10.284665109407765</v>
      </c>
    </row>
    <row r="17" spans="1:22" ht="15">
      <c r="A17" s="40" t="s">
        <v>9</v>
      </c>
      <c r="B17" s="10" t="s">
        <v>39</v>
      </c>
      <c r="C17" s="10" t="s">
        <v>21</v>
      </c>
      <c r="D17" s="10" t="s">
        <v>68</v>
      </c>
      <c r="E17" s="10" t="s">
        <v>70</v>
      </c>
      <c r="F17" s="10" t="s">
        <v>23</v>
      </c>
      <c r="G17" s="10" t="s">
        <v>24</v>
      </c>
      <c r="H17" s="17" t="s">
        <v>70</v>
      </c>
      <c r="I17" s="48">
        <v>660.491688</v>
      </c>
      <c r="J17" s="46">
        <v>70.79886</v>
      </c>
      <c r="K17" s="47">
        <v>731.290548</v>
      </c>
      <c r="L17" s="46">
        <v>3927.426534</v>
      </c>
      <c r="M17" s="46">
        <v>396.666196</v>
      </c>
      <c r="N17" s="49">
        <v>4324.09273</v>
      </c>
      <c r="O17" s="48">
        <v>326.907072</v>
      </c>
      <c r="P17" s="46">
        <v>14.783722</v>
      </c>
      <c r="Q17" s="47">
        <v>341.690794</v>
      </c>
      <c r="R17" s="46">
        <v>2506.559589</v>
      </c>
      <c r="S17" s="46">
        <v>196.191888</v>
      </c>
      <c r="T17" s="49">
        <v>2702.751477</v>
      </c>
      <c r="U17" s="30" t="s">
        <v>17</v>
      </c>
      <c r="V17" s="42">
        <f t="shared" si="1"/>
        <v>59.988543778344614</v>
      </c>
    </row>
    <row r="18" spans="1:22" ht="15">
      <c r="A18" s="40" t="s">
        <v>9</v>
      </c>
      <c r="B18" s="10" t="s">
        <v>39</v>
      </c>
      <c r="C18" s="10" t="s">
        <v>21</v>
      </c>
      <c r="D18" s="10" t="s">
        <v>71</v>
      </c>
      <c r="E18" s="10" t="s">
        <v>72</v>
      </c>
      <c r="F18" s="10" t="s">
        <v>52</v>
      </c>
      <c r="G18" s="10" t="s">
        <v>52</v>
      </c>
      <c r="H18" s="17" t="s">
        <v>73</v>
      </c>
      <c r="I18" s="48">
        <v>5229.772668</v>
      </c>
      <c r="J18" s="46">
        <v>88.781114</v>
      </c>
      <c r="K18" s="47">
        <v>5318.553782</v>
      </c>
      <c r="L18" s="46">
        <v>34533.779385</v>
      </c>
      <c r="M18" s="46">
        <v>594.303223</v>
      </c>
      <c r="N18" s="49">
        <v>35128.082608</v>
      </c>
      <c r="O18" s="48">
        <v>5567.5964</v>
      </c>
      <c r="P18" s="46">
        <v>85.040868</v>
      </c>
      <c r="Q18" s="47">
        <v>5652.637268</v>
      </c>
      <c r="R18" s="46">
        <v>36398.114779</v>
      </c>
      <c r="S18" s="46">
        <v>482.562095</v>
      </c>
      <c r="T18" s="49">
        <v>36880.676874</v>
      </c>
      <c r="U18" s="31">
        <f t="shared" si="0"/>
        <v>-5.9102233198523475</v>
      </c>
      <c r="V18" s="42">
        <f t="shared" si="1"/>
        <v>-4.752066433020207</v>
      </c>
    </row>
    <row r="19" spans="1:22" ht="15">
      <c r="A19" s="40" t="s">
        <v>9</v>
      </c>
      <c r="B19" s="10" t="s">
        <v>39</v>
      </c>
      <c r="C19" s="10" t="s">
        <v>21</v>
      </c>
      <c r="D19" s="10" t="s">
        <v>74</v>
      </c>
      <c r="E19" s="10" t="s">
        <v>75</v>
      </c>
      <c r="F19" s="10" t="s">
        <v>23</v>
      </c>
      <c r="G19" s="10" t="s">
        <v>24</v>
      </c>
      <c r="H19" s="17" t="s">
        <v>24</v>
      </c>
      <c r="I19" s="48">
        <v>3174.567962</v>
      </c>
      <c r="J19" s="46">
        <v>0</v>
      </c>
      <c r="K19" s="47">
        <v>3174.567962</v>
      </c>
      <c r="L19" s="46">
        <v>22063.208599</v>
      </c>
      <c r="M19" s="46">
        <v>0</v>
      </c>
      <c r="N19" s="49">
        <v>22063.208599</v>
      </c>
      <c r="O19" s="48">
        <v>3011.5102</v>
      </c>
      <c r="P19" s="46">
        <v>0</v>
      </c>
      <c r="Q19" s="47">
        <v>3011.5102</v>
      </c>
      <c r="R19" s="46">
        <v>17313.9827</v>
      </c>
      <c r="S19" s="46">
        <v>0</v>
      </c>
      <c r="T19" s="49">
        <v>17313.9827</v>
      </c>
      <c r="U19" s="31">
        <f t="shared" si="0"/>
        <v>5.41448479902209</v>
      </c>
      <c r="V19" s="42">
        <f t="shared" si="1"/>
        <v>27.430002566653844</v>
      </c>
    </row>
    <row r="20" spans="1:22" ht="15">
      <c r="A20" s="40" t="s">
        <v>9</v>
      </c>
      <c r="B20" s="10" t="s">
        <v>39</v>
      </c>
      <c r="C20" s="10" t="s">
        <v>21</v>
      </c>
      <c r="D20" s="10" t="s">
        <v>76</v>
      </c>
      <c r="E20" s="10" t="s">
        <v>77</v>
      </c>
      <c r="F20" s="10" t="s">
        <v>59</v>
      </c>
      <c r="G20" s="10" t="s">
        <v>78</v>
      </c>
      <c r="H20" s="17" t="s">
        <v>79</v>
      </c>
      <c r="I20" s="48">
        <v>360.74761</v>
      </c>
      <c r="J20" s="46">
        <v>12.339645</v>
      </c>
      <c r="K20" s="47">
        <v>373.087255</v>
      </c>
      <c r="L20" s="46">
        <v>2001.454945</v>
      </c>
      <c r="M20" s="46">
        <v>93.767</v>
      </c>
      <c r="N20" s="49">
        <v>2095.221945</v>
      </c>
      <c r="O20" s="48">
        <v>265.14</v>
      </c>
      <c r="P20" s="46">
        <v>21.6353</v>
      </c>
      <c r="Q20" s="47">
        <v>286.7753</v>
      </c>
      <c r="R20" s="46">
        <v>819.889806</v>
      </c>
      <c r="S20" s="46">
        <v>61.469256</v>
      </c>
      <c r="T20" s="49">
        <v>881.359062</v>
      </c>
      <c r="U20" s="31">
        <f t="shared" si="0"/>
        <v>30.09741599084719</v>
      </c>
      <c r="V20" s="41" t="s">
        <v>17</v>
      </c>
    </row>
    <row r="21" spans="1:22" ht="15">
      <c r="A21" s="40" t="s">
        <v>9</v>
      </c>
      <c r="B21" s="10" t="s">
        <v>39</v>
      </c>
      <c r="C21" s="10" t="s">
        <v>21</v>
      </c>
      <c r="D21" s="10" t="s">
        <v>76</v>
      </c>
      <c r="E21" s="10" t="s">
        <v>80</v>
      </c>
      <c r="F21" s="10" t="s">
        <v>42</v>
      </c>
      <c r="G21" s="10" t="s">
        <v>42</v>
      </c>
      <c r="H21" s="17" t="s">
        <v>56</v>
      </c>
      <c r="I21" s="48">
        <v>817.3121</v>
      </c>
      <c r="J21" s="46">
        <v>54.7494</v>
      </c>
      <c r="K21" s="47">
        <v>872.0615</v>
      </c>
      <c r="L21" s="46">
        <v>5452.7856</v>
      </c>
      <c r="M21" s="46">
        <v>376.67295</v>
      </c>
      <c r="N21" s="49">
        <v>5829.45855</v>
      </c>
      <c r="O21" s="48">
        <v>653.08</v>
      </c>
      <c r="P21" s="46">
        <v>33.31465</v>
      </c>
      <c r="Q21" s="47">
        <v>686.39465</v>
      </c>
      <c r="R21" s="46">
        <v>4165.64855</v>
      </c>
      <c r="S21" s="46">
        <v>274.92782</v>
      </c>
      <c r="T21" s="49">
        <v>4440.57637</v>
      </c>
      <c r="U21" s="31">
        <f t="shared" si="0"/>
        <v>27.049577090963652</v>
      </c>
      <c r="V21" s="42">
        <f t="shared" si="1"/>
        <v>31.277070007918816</v>
      </c>
    </row>
    <row r="22" spans="1:22" ht="15">
      <c r="A22" s="40" t="s">
        <v>9</v>
      </c>
      <c r="B22" s="10" t="s">
        <v>39</v>
      </c>
      <c r="C22" s="10" t="s">
        <v>21</v>
      </c>
      <c r="D22" s="10" t="s">
        <v>81</v>
      </c>
      <c r="E22" s="10" t="s">
        <v>209</v>
      </c>
      <c r="F22" s="10" t="s">
        <v>82</v>
      </c>
      <c r="G22" s="10" t="s">
        <v>83</v>
      </c>
      <c r="H22" s="17" t="s">
        <v>84</v>
      </c>
      <c r="I22" s="48">
        <v>5670.7888</v>
      </c>
      <c r="J22" s="46">
        <v>342.1786</v>
      </c>
      <c r="K22" s="47">
        <v>6012.9674</v>
      </c>
      <c r="L22" s="46">
        <v>47700.869844</v>
      </c>
      <c r="M22" s="46">
        <v>1431.593004</v>
      </c>
      <c r="N22" s="49">
        <v>49132.462848</v>
      </c>
      <c r="O22" s="48">
        <v>6507.8167</v>
      </c>
      <c r="P22" s="46">
        <v>232.05792</v>
      </c>
      <c r="Q22" s="47">
        <v>6739.87462</v>
      </c>
      <c r="R22" s="46">
        <v>42901.00556</v>
      </c>
      <c r="S22" s="46">
        <v>1186.969937</v>
      </c>
      <c r="T22" s="49">
        <v>44087.975497</v>
      </c>
      <c r="U22" s="31">
        <f>+((K22/Q22)-1)*100</f>
        <v>-10.785174220347727</v>
      </c>
      <c r="V22" s="42">
        <f t="shared" si="1"/>
        <v>11.441866618128692</v>
      </c>
    </row>
    <row r="23" spans="1:22" ht="15">
      <c r="A23" s="40" t="s">
        <v>9</v>
      </c>
      <c r="B23" s="10" t="s">
        <v>39</v>
      </c>
      <c r="C23" s="10" t="s">
        <v>21</v>
      </c>
      <c r="D23" s="10" t="s">
        <v>81</v>
      </c>
      <c r="E23" s="10" t="s">
        <v>85</v>
      </c>
      <c r="F23" s="10" t="s">
        <v>52</v>
      </c>
      <c r="G23" s="10" t="s">
        <v>52</v>
      </c>
      <c r="H23" s="17" t="s">
        <v>86</v>
      </c>
      <c r="I23" s="48">
        <v>5341.0947</v>
      </c>
      <c r="J23" s="46">
        <v>78.023122</v>
      </c>
      <c r="K23" s="47">
        <v>5419.117822</v>
      </c>
      <c r="L23" s="46">
        <v>35520.35867</v>
      </c>
      <c r="M23" s="46">
        <v>602.888522</v>
      </c>
      <c r="N23" s="49">
        <v>36123.247192</v>
      </c>
      <c r="O23" s="48">
        <v>4734.330519</v>
      </c>
      <c r="P23" s="46">
        <v>80.752711</v>
      </c>
      <c r="Q23" s="47">
        <v>4815.083231</v>
      </c>
      <c r="R23" s="46">
        <v>29767.335625</v>
      </c>
      <c r="S23" s="46">
        <v>559.186064</v>
      </c>
      <c r="T23" s="49">
        <v>30326.521689</v>
      </c>
      <c r="U23" s="31">
        <f>+((K23/Q23)-1)*100</f>
        <v>12.544634475083715</v>
      </c>
      <c r="V23" s="42">
        <f t="shared" si="1"/>
        <v>19.11437639451603</v>
      </c>
    </row>
    <row r="24" spans="1:22" ht="15">
      <c r="A24" s="40" t="s">
        <v>9</v>
      </c>
      <c r="B24" s="10" t="s">
        <v>39</v>
      </c>
      <c r="C24" s="10" t="s">
        <v>21</v>
      </c>
      <c r="D24" s="10" t="s">
        <v>87</v>
      </c>
      <c r="E24" s="10" t="s">
        <v>210</v>
      </c>
      <c r="F24" s="10" t="s">
        <v>88</v>
      </c>
      <c r="G24" s="10" t="s">
        <v>89</v>
      </c>
      <c r="H24" s="17" t="s">
        <v>90</v>
      </c>
      <c r="I24" s="48">
        <v>2182.342005</v>
      </c>
      <c r="J24" s="46">
        <v>152.152447</v>
      </c>
      <c r="K24" s="47">
        <v>2334.494452</v>
      </c>
      <c r="L24" s="46">
        <v>8822.33426</v>
      </c>
      <c r="M24" s="46">
        <v>704.525473</v>
      </c>
      <c r="N24" s="49">
        <v>9526.859733</v>
      </c>
      <c r="O24" s="48">
        <v>1514.123235</v>
      </c>
      <c r="P24" s="46">
        <v>81.118509</v>
      </c>
      <c r="Q24" s="47">
        <v>1595.241744</v>
      </c>
      <c r="R24" s="46">
        <v>11328.733759</v>
      </c>
      <c r="S24" s="46">
        <v>637.151349</v>
      </c>
      <c r="T24" s="49">
        <v>11965.885108</v>
      </c>
      <c r="U24" s="31">
        <f>+((K24/Q24)-1)*100</f>
        <v>46.34110853608655</v>
      </c>
      <c r="V24" s="42">
        <f t="shared" si="1"/>
        <v>-20.383158897032605</v>
      </c>
    </row>
    <row r="25" spans="1:22" ht="15">
      <c r="A25" s="40" t="s">
        <v>9</v>
      </c>
      <c r="B25" s="10" t="s">
        <v>39</v>
      </c>
      <c r="C25" s="10" t="s">
        <v>21</v>
      </c>
      <c r="D25" s="10" t="s">
        <v>207</v>
      </c>
      <c r="E25" s="10" t="s">
        <v>91</v>
      </c>
      <c r="F25" s="10" t="s">
        <v>23</v>
      </c>
      <c r="G25" s="10" t="s">
        <v>92</v>
      </c>
      <c r="H25" s="17" t="s">
        <v>93</v>
      </c>
      <c r="I25" s="48">
        <v>2759.65536</v>
      </c>
      <c r="J25" s="46">
        <v>5.427825</v>
      </c>
      <c r="K25" s="47">
        <v>2765.083185</v>
      </c>
      <c r="L25" s="46">
        <v>17911.961981</v>
      </c>
      <c r="M25" s="46">
        <v>46.58361</v>
      </c>
      <c r="N25" s="49">
        <v>17958.545591</v>
      </c>
      <c r="O25" s="48">
        <v>3585.271596</v>
      </c>
      <c r="P25" s="46">
        <v>12.986316</v>
      </c>
      <c r="Q25" s="47">
        <v>3598.257912</v>
      </c>
      <c r="R25" s="46">
        <v>23285.053251</v>
      </c>
      <c r="S25" s="46">
        <v>73.08611</v>
      </c>
      <c r="T25" s="49">
        <v>23358.139361</v>
      </c>
      <c r="U25" s="31">
        <f>+((K25/Q25)-1)*100</f>
        <v>-23.15494740444831</v>
      </c>
      <c r="V25" s="42">
        <f t="shared" si="1"/>
        <v>-23.11654060517959</v>
      </c>
    </row>
    <row r="26" spans="1:22" ht="15">
      <c r="A26" s="40" t="s">
        <v>9</v>
      </c>
      <c r="B26" s="10" t="s">
        <v>39</v>
      </c>
      <c r="C26" s="10" t="s">
        <v>21</v>
      </c>
      <c r="D26" s="10" t="s">
        <v>94</v>
      </c>
      <c r="E26" s="10" t="s">
        <v>95</v>
      </c>
      <c r="F26" s="10" t="s">
        <v>22</v>
      </c>
      <c r="G26" s="10" t="s">
        <v>96</v>
      </c>
      <c r="H26" s="17" t="s">
        <v>97</v>
      </c>
      <c r="I26" s="48">
        <v>0</v>
      </c>
      <c r="J26" s="46">
        <v>0</v>
      </c>
      <c r="K26" s="47">
        <v>0</v>
      </c>
      <c r="L26" s="46">
        <v>0</v>
      </c>
      <c r="M26" s="46">
        <v>0</v>
      </c>
      <c r="N26" s="49">
        <v>0</v>
      </c>
      <c r="O26" s="48">
        <v>0</v>
      </c>
      <c r="P26" s="46">
        <v>0</v>
      </c>
      <c r="Q26" s="47">
        <v>0</v>
      </c>
      <c r="R26" s="46">
        <v>615.310252</v>
      </c>
      <c r="S26" s="46">
        <v>140.264611</v>
      </c>
      <c r="T26" s="49">
        <v>755.574863</v>
      </c>
      <c r="U26" s="30" t="s">
        <v>17</v>
      </c>
      <c r="V26" s="41" t="s">
        <v>17</v>
      </c>
    </row>
    <row r="27" spans="1:22" ht="15">
      <c r="A27" s="40" t="s">
        <v>9</v>
      </c>
      <c r="B27" s="10" t="s">
        <v>39</v>
      </c>
      <c r="C27" s="10" t="s">
        <v>21</v>
      </c>
      <c r="D27" s="10" t="s">
        <v>98</v>
      </c>
      <c r="E27" s="10" t="s">
        <v>99</v>
      </c>
      <c r="F27" s="10" t="s">
        <v>22</v>
      </c>
      <c r="G27" s="10" t="s">
        <v>100</v>
      </c>
      <c r="H27" s="17" t="s">
        <v>101</v>
      </c>
      <c r="I27" s="48">
        <v>937.093492</v>
      </c>
      <c r="J27" s="46">
        <v>27.16432</v>
      </c>
      <c r="K27" s="47">
        <v>964.257812</v>
      </c>
      <c r="L27" s="46">
        <v>5185.551015</v>
      </c>
      <c r="M27" s="46">
        <v>164.071752</v>
      </c>
      <c r="N27" s="49">
        <v>5349.622767</v>
      </c>
      <c r="O27" s="48">
        <v>1146.38052</v>
      </c>
      <c r="P27" s="46">
        <v>57.138</v>
      </c>
      <c r="Q27" s="47">
        <v>1203.51852</v>
      </c>
      <c r="R27" s="46">
        <v>7264.725273</v>
      </c>
      <c r="S27" s="46">
        <v>382.871702</v>
      </c>
      <c r="T27" s="49">
        <v>7647.596975</v>
      </c>
      <c r="U27" s="31">
        <f>+((K27/Q27)-1)*100</f>
        <v>-19.88010188659167</v>
      </c>
      <c r="V27" s="42">
        <f>+((N27/T27)-1)*100</f>
        <v>-30.048317340886033</v>
      </c>
    </row>
    <row r="28" spans="1:22" ht="15">
      <c r="A28" s="40" t="s">
        <v>9</v>
      </c>
      <c r="B28" s="10" t="s">
        <v>39</v>
      </c>
      <c r="C28" s="10" t="s">
        <v>21</v>
      </c>
      <c r="D28" s="10" t="s">
        <v>102</v>
      </c>
      <c r="E28" s="10" t="s">
        <v>103</v>
      </c>
      <c r="F28" s="10" t="s">
        <v>59</v>
      </c>
      <c r="G28" s="10" t="s">
        <v>104</v>
      </c>
      <c r="H28" s="17" t="s">
        <v>105</v>
      </c>
      <c r="I28" s="48">
        <v>0</v>
      </c>
      <c r="J28" s="46">
        <v>0</v>
      </c>
      <c r="K28" s="47">
        <v>0</v>
      </c>
      <c r="L28" s="46">
        <v>722.216</v>
      </c>
      <c r="M28" s="46">
        <v>6.465</v>
      </c>
      <c r="N28" s="49">
        <v>728.681</v>
      </c>
      <c r="O28" s="48">
        <v>598.047</v>
      </c>
      <c r="P28" s="46">
        <v>5.292</v>
      </c>
      <c r="Q28" s="47">
        <v>603.339</v>
      </c>
      <c r="R28" s="46">
        <v>7446.572</v>
      </c>
      <c r="S28" s="46">
        <v>69.02</v>
      </c>
      <c r="T28" s="49">
        <v>7515.592</v>
      </c>
      <c r="U28" s="30" t="s">
        <v>17</v>
      </c>
      <c r="V28" s="42">
        <f>+((N28/T28)-1)*100</f>
        <v>-90.30440981894706</v>
      </c>
    </row>
    <row r="29" spans="1:22" ht="15">
      <c r="A29" s="40" t="s">
        <v>9</v>
      </c>
      <c r="B29" s="10" t="s">
        <v>39</v>
      </c>
      <c r="C29" s="10" t="s">
        <v>21</v>
      </c>
      <c r="D29" s="10" t="s">
        <v>102</v>
      </c>
      <c r="E29" s="10" t="s">
        <v>106</v>
      </c>
      <c r="F29" s="10" t="s">
        <v>59</v>
      </c>
      <c r="G29" s="10" t="s">
        <v>104</v>
      </c>
      <c r="H29" s="17" t="s">
        <v>107</v>
      </c>
      <c r="I29" s="48">
        <v>408.315</v>
      </c>
      <c r="J29" s="46">
        <v>26.6621</v>
      </c>
      <c r="K29" s="47">
        <v>434.9771</v>
      </c>
      <c r="L29" s="46">
        <v>2775.482</v>
      </c>
      <c r="M29" s="46">
        <v>183.3712</v>
      </c>
      <c r="N29" s="49">
        <v>2958.8532</v>
      </c>
      <c r="O29" s="48">
        <v>649.7343</v>
      </c>
      <c r="P29" s="46">
        <v>12.9816</v>
      </c>
      <c r="Q29" s="47">
        <v>662.7159</v>
      </c>
      <c r="R29" s="46">
        <v>4400.0623</v>
      </c>
      <c r="S29" s="46">
        <v>117.5826</v>
      </c>
      <c r="T29" s="49">
        <v>4517.6449</v>
      </c>
      <c r="U29" s="31">
        <f>+((K29/Q29)-1)*100</f>
        <v>-34.364468997952216</v>
      </c>
      <c r="V29" s="42">
        <f>+((N29/T29)-1)*100</f>
        <v>-34.50452026452987</v>
      </c>
    </row>
    <row r="30" spans="1:22" ht="15">
      <c r="A30" s="40" t="s">
        <v>9</v>
      </c>
      <c r="B30" s="10" t="s">
        <v>39</v>
      </c>
      <c r="C30" s="10" t="s">
        <v>21</v>
      </c>
      <c r="D30" s="10" t="s">
        <v>102</v>
      </c>
      <c r="E30" s="10" t="s">
        <v>108</v>
      </c>
      <c r="F30" s="10" t="s">
        <v>59</v>
      </c>
      <c r="G30" s="10" t="s">
        <v>104</v>
      </c>
      <c r="H30" s="17" t="s">
        <v>107</v>
      </c>
      <c r="I30" s="48">
        <v>2143.278</v>
      </c>
      <c r="J30" s="46">
        <v>140.5128</v>
      </c>
      <c r="K30" s="47">
        <v>2283.7908</v>
      </c>
      <c r="L30" s="46">
        <v>14236.91</v>
      </c>
      <c r="M30" s="46">
        <v>943.5191</v>
      </c>
      <c r="N30" s="49">
        <v>15180.4291</v>
      </c>
      <c r="O30" s="48">
        <v>1516.0467</v>
      </c>
      <c r="P30" s="46">
        <v>30.2904</v>
      </c>
      <c r="Q30" s="47">
        <v>1546.3371</v>
      </c>
      <c r="R30" s="46">
        <v>11558.7337</v>
      </c>
      <c r="S30" s="46">
        <v>310.6594</v>
      </c>
      <c r="T30" s="49">
        <v>11869.3931</v>
      </c>
      <c r="U30" s="31">
        <f>+((K30/Q30)-1)*100</f>
        <v>47.69035807263502</v>
      </c>
      <c r="V30" s="42">
        <f>+((N30/T30)-1)*100</f>
        <v>27.895579597915578</v>
      </c>
    </row>
    <row r="31" spans="1:22" ht="15">
      <c r="A31" s="40" t="s">
        <v>9</v>
      </c>
      <c r="B31" s="10" t="s">
        <v>39</v>
      </c>
      <c r="C31" s="10" t="s">
        <v>21</v>
      </c>
      <c r="D31" s="10" t="s">
        <v>109</v>
      </c>
      <c r="E31" s="10" t="s">
        <v>110</v>
      </c>
      <c r="F31" s="10" t="s">
        <v>111</v>
      </c>
      <c r="G31" s="10" t="s">
        <v>112</v>
      </c>
      <c r="H31" s="17" t="s">
        <v>113</v>
      </c>
      <c r="I31" s="48">
        <v>120.902</v>
      </c>
      <c r="J31" s="46">
        <v>26.4322</v>
      </c>
      <c r="K31" s="47">
        <v>147.3342</v>
      </c>
      <c r="L31" s="46">
        <v>974.391603</v>
      </c>
      <c r="M31" s="46">
        <v>285.407776</v>
      </c>
      <c r="N31" s="49">
        <v>1259.799379</v>
      </c>
      <c r="O31" s="48">
        <v>125.087144</v>
      </c>
      <c r="P31" s="46">
        <v>41.473546</v>
      </c>
      <c r="Q31" s="47">
        <v>166.56069</v>
      </c>
      <c r="R31" s="46">
        <v>1199.8079</v>
      </c>
      <c r="S31" s="46">
        <v>394.046549</v>
      </c>
      <c r="T31" s="49">
        <v>1593.854449</v>
      </c>
      <c r="U31" s="31">
        <f>+((K31/Q31)-1)*100</f>
        <v>-11.54323388069537</v>
      </c>
      <c r="V31" s="42">
        <f>+((N31/T31)-1)*100</f>
        <v>-20.958944539107026</v>
      </c>
    </row>
    <row r="32" spans="1:22" ht="15">
      <c r="A32" s="40" t="s">
        <v>9</v>
      </c>
      <c r="B32" s="10" t="s">
        <v>39</v>
      </c>
      <c r="C32" s="10" t="s">
        <v>166</v>
      </c>
      <c r="D32" s="10" t="s">
        <v>171</v>
      </c>
      <c r="E32" s="10" t="s">
        <v>172</v>
      </c>
      <c r="F32" s="10" t="s">
        <v>59</v>
      </c>
      <c r="G32" s="10" t="s">
        <v>78</v>
      </c>
      <c r="H32" s="17" t="s">
        <v>173</v>
      </c>
      <c r="I32" s="48">
        <v>131.401446</v>
      </c>
      <c r="J32" s="46">
        <v>25.780194</v>
      </c>
      <c r="K32" s="47">
        <v>157.18164</v>
      </c>
      <c r="L32" s="46">
        <v>752.266269</v>
      </c>
      <c r="M32" s="46">
        <v>141.401697</v>
      </c>
      <c r="N32" s="49">
        <v>893.667966</v>
      </c>
      <c r="O32" s="48">
        <v>103.440726</v>
      </c>
      <c r="P32" s="46">
        <v>11.697517</v>
      </c>
      <c r="Q32" s="47">
        <v>115.138243</v>
      </c>
      <c r="R32" s="46">
        <v>355.524678</v>
      </c>
      <c r="S32" s="46">
        <v>84.315664</v>
      </c>
      <c r="T32" s="49">
        <v>439.840342</v>
      </c>
      <c r="U32" s="31">
        <f>+((K32/Q32)-1)*100</f>
        <v>36.51557979740927</v>
      </c>
      <c r="V32" s="41" t="s">
        <v>17</v>
      </c>
    </row>
    <row r="33" spans="1:22" ht="15">
      <c r="A33" s="40" t="s">
        <v>9</v>
      </c>
      <c r="B33" s="10" t="s">
        <v>39</v>
      </c>
      <c r="C33" s="10" t="s">
        <v>21</v>
      </c>
      <c r="D33" s="10" t="s">
        <v>114</v>
      </c>
      <c r="E33" s="10" t="s">
        <v>195</v>
      </c>
      <c r="F33" s="10" t="s">
        <v>52</v>
      </c>
      <c r="G33" s="10" t="s">
        <v>52</v>
      </c>
      <c r="H33" s="17" t="s">
        <v>116</v>
      </c>
      <c r="I33" s="48">
        <v>1173.3849</v>
      </c>
      <c r="J33" s="46">
        <v>15.44378</v>
      </c>
      <c r="K33" s="47">
        <v>1188.82868</v>
      </c>
      <c r="L33" s="46">
        <v>4269.6901</v>
      </c>
      <c r="M33" s="46">
        <v>75.665866</v>
      </c>
      <c r="N33" s="49">
        <v>4345.355966</v>
      </c>
      <c r="O33" s="48">
        <v>0</v>
      </c>
      <c r="P33" s="46">
        <v>0</v>
      </c>
      <c r="Q33" s="47">
        <v>0</v>
      </c>
      <c r="R33" s="46">
        <v>0</v>
      </c>
      <c r="S33" s="46">
        <v>0</v>
      </c>
      <c r="T33" s="49">
        <v>0</v>
      </c>
      <c r="U33" s="30" t="s">
        <v>17</v>
      </c>
      <c r="V33" s="41" t="s">
        <v>17</v>
      </c>
    </row>
    <row r="34" spans="1:22" ht="15">
      <c r="A34" s="40" t="s">
        <v>9</v>
      </c>
      <c r="B34" s="10" t="s">
        <v>39</v>
      </c>
      <c r="C34" s="10" t="s">
        <v>21</v>
      </c>
      <c r="D34" s="10" t="s">
        <v>114</v>
      </c>
      <c r="E34" s="10" t="s">
        <v>115</v>
      </c>
      <c r="F34" s="10" t="s">
        <v>52</v>
      </c>
      <c r="G34" s="10" t="s">
        <v>52</v>
      </c>
      <c r="H34" s="17" t="s">
        <v>116</v>
      </c>
      <c r="I34" s="48">
        <v>4092.65894</v>
      </c>
      <c r="J34" s="46">
        <v>129.385344</v>
      </c>
      <c r="K34" s="47">
        <v>4222.044284</v>
      </c>
      <c r="L34" s="46">
        <v>35751.734711</v>
      </c>
      <c r="M34" s="46">
        <v>1091.946036</v>
      </c>
      <c r="N34" s="49">
        <v>36843.680747</v>
      </c>
      <c r="O34" s="48">
        <v>7712.524024</v>
      </c>
      <c r="P34" s="46">
        <v>248.534375</v>
      </c>
      <c r="Q34" s="47">
        <v>7961.058399</v>
      </c>
      <c r="R34" s="46">
        <v>44738.963632</v>
      </c>
      <c r="S34" s="46">
        <v>1713.241507</v>
      </c>
      <c r="T34" s="49">
        <v>46452.205139</v>
      </c>
      <c r="U34" s="31">
        <f>+((K34/Q34)-1)*100</f>
        <v>-46.966294274008376</v>
      </c>
      <c r="V34" s="42">
        <f aca="true" t="shared" si="2" ref="V34:V41">+((N34/T34)-1)*100</f>
        <v>-20.684754067644782</v>
      </c>
    </row>
    <row r="35" spans="1:22" ht="15">
      <c r="A35" s="40" t="s">
        <v>9</v>
      </c>
      <c r="B35" s="10" t="s">
        <v>39</v>
      </c>
      <c r="C35" s="10" t="s">
        <v>21</v>
      </c>
      <c r="D35" s="10" t="s">
        <v>114</v>
      </c>
      <c r="E35" s="10" t="s">
        <v>196</v>
      </c>
      <c r="F35" s="10" t="s">
        <v>52</v>
      </c>
      <c r="G35" s="10" t="s">
        <v>52</v>
      </c>
      <c r="H35" s="17" t="s">
        <v>116</v>
      </c>
      <c r="I35" s="48">
        <v>1560.67134</v>
      </c>
      <c r="J35" s="46">
        <v>47.698084</v>
      </c>
      <c r="K35" s="47">
        <v>1608.369424</v>
      </c>
      <c r="L35" s="46">
        <v>6659.40327</v>
      </c>
      <c r="M35" s="46">
        <v>165.808161</v>
      </c>
      <c r="N35" s="49">
        <v>6825.211431</v>
      </c>
      <c r="O35" s="48">
        <v>0</v>
      </c>
      <c r="P35" s="46">
        <v>0</v>
      </c>
      <c r="Q35" s="47">
        <v>0</v>
      </c>
      <c r="R35" s="46">
        <v>0</v>
      </c>
      <c r="S35" s="46">
        <v>0</v>
      </c>
      <c r="T35" s="49">
        <v>0</v>
      </c>
      <c r="U35" s="30" t="s">
        <v>17</v>
      </c>
      <c r="V35" s="41" t="s">
        <v>17</v>
      </c>
    </row>
    <row r="36" spans="1:22" ht="15">
      <c r="A36" s="40" t="s">
        <v>9</v>
      </c>
      <c r="B36" s="10" t="s">
        <v>39</v>
      </c>
      <c r="C36" s="10" t="s">
        <v>21</v>
      </c>
      <c r="D36" s="10" t="s">
        <v>114</v>
      </c>
      <c r="E36" s="10" t="s">
        <v>197</v>
      </c>
      <c r="F36" s="10" t="s">
        <v>52</v>
      </c>
      <c r="G36" s="10" t="s">
        <v>52</v>
      </c>
      <c r="H36" s="17" t="s">
        <v>116</v>
      </c>
      <c r="I36" s="48">
        <v>0</v>
      </c>
      <c r="J36" s="46">
        <v>0</v>
      </c>
      <c r="K36" s="47">
        <v>0</v>
      </c>
      <c r="L36" s="46">
        <v>320.187</v>
      </c>
      <c r="M36" s="46">
        <v>7.49</v>
      </c>
      <c r="N36" s="49">
        <v>327.677</v>
      </c>
      <c r="O36" s="48">
        <v>0</v>
      </c>
      <c r="P36" s="46">
        <v>0</v>
      </c>
      <c r="Q36" s="47">
        <v>0</v>
      </c>
      <c r="R36" s="46">
        <v>0</v>
      </c>
      <c r="S36" s="46">
        <v>0</v>
      </c>
      <c r="T36" s="49">
        <v>0</v>
      </c>
      <c r="U36" s="30" t="s">
        <v>17</v>
      </c>
      <c r="V36" s="41" t="s">
        <v>17</v>
      </c>
    </row>
    <row r="37" spans="1:22" ht="15">
      <c r="A37" s="40" t="s">
        <v>9</v>
      </c>
      <c r="B37" s="10" t="s">
        <v>39</v>
      </c>
      <c r="C37" s="10" t="s">
        <v>21</v>
      </c>
      <c r="D37" s="10" t="s">
        <v>114</v>
      </c>
      <c r="E37" s="10" t="s">
        <v>198</v>
      </c>
      <c r="F37" s="10" t="s">
        <v>52</v>
      </c>
      <c r="G37" s="10" t="s">
        <v>52</v>
      </c>
      <c r="H37" s="17" t="s">
        <v>116</v>
      </c>
      <c r="I37" s="48">
        <v>0</v>
      </c>
      <c r="J37" s="46">
        <v>0</v>
      </c>
      <c r="K37" s="47">
        <v>0</v>
      </c>
      <c r="L37" s="46">
        <v>17.68</v>
      </c>
      <c r="M37" s="46">
        <v>0.375</v>
      </c>
      <c r="N37" s="49">
        <v>18.055</v>
      </c>
      <c r="O37" s="48">
        <v>0</v>
      </c>
      <c r="P37" s="46">
        <v>0</v>
      </c>
      <c r="Q37" s="47">
        <v>0</v>
      </c>
      <c r="R37" s="46">
        <v>0</v>
      </c>
      <c r="S37" s="46">
        <v>0</v>
      </c>
      <c r="T37" s="49">
        <v>0</v>
      </c>
      <c r="U37" s="30" t="s">
        <v>17</v>
      </c>
      <c r="V37" s="41" t="s">
        <v>17</v>
      </c>
    </row>
    <row r="38" spans="1:22" ht="15">
      <c r="A38" s="40" t="s">
        <v>9</v>
      </c>
      <c r="B38" s="10" t="s">
        <v>39</v>
      </c>
      <c r="C38" s="10" t="s">
        <v>21</v>
      </c>
      <c r="D38" s="10" t="s">
        <v>114</v>
      </c>
      <c r="E38" s="10" t="s">
        <v>199</v>
      </c>
      <c r="F38" s="10" t="s">
        <v>52</v>
      </c>
      <c r="G38" s="10" t="s">
        <v>52</v>
      </c>
      <c r="H38" s="17" t="s">
        <v>116</v>
      </c>
      <c r="I38" s="48">
        <v>1295.2836</v>
      </c>
      <c r="J38" s="46">
        <v>8.0333</v>
      </c>
      <c r="K38" s="47">
        <v>1303.3169</v>
      </c>
      <c r="L38" s="46">
        <v>4653.27815</v>
      </c>
      <c r="M38" s="46">
        <v>41.8945</v>
      </c>
      <c r="N38" s="49">
        <v>4695.17265</v>
      </c>
      <c r="O38" s="48">
        <v>0</v>
      </c>
      <c r="P38" s="46">
        <v>0</v>
      </c>
      <c r="Q38" s="47">
        <v>0</v>
      </c>
      <c r="R38" s="46">
        <v>0</v>
      </c>
      <c r="S38" s="46">
        <v>0</v>
      </c>
      <c r="T38" s="49">
        <v>0</v>
      </c>
      <c r="U38" s="30" t="s">
        <v>17</v>
      </c>
      <c r="V38" s="41" t="s">
        <v>17</v>
      </c>
    </row>
    <row r="39" spans="1:22" ht="15">
      <c r="A39" s="40" t="s">
        <v>9</v>
      </c>
      <c r="B39" s="10" t="s">
        <v>39</v>
      </c>
      <c r="C39" s="10" t="s">
        <v>21</v>
      </c>
      <c r="D39" s="10" t="s">
        <v>117</v>
      </c>
      <c r="E39" s="10" t="s">
        <v>212</v>
      </c>
      <c r="F39" s="10" t="s">
        <v>52</v>
      </c>
      <c r="G39" s="10" t="s">
        <v>52</v>
      </c>
      <c r="H39" s="17" t="s">
        <v>118</v>
      </c>
      <c r="I39" s="48">
        <v>0</v>
      </c>
      <c r="J39" s="46">
        <v>16.893846</v>
      </c>
      <c r="K39" s="47">
        <v>16.893846</v>
      </c>
      <c r="L39" s="46">
        <v>0</v>
      </c>
      <c r="M39" s="46">
        <v>86.918031</v>
      </c>
      <c r="N39" s="49">
        <v>86.918031</v>
      </c>
      <c r="O39" s="48">
        <v>0</v>
      </c>
      <c r="P39" s="46">
        <v>54.421524</v>
      </c>
      <c r="Q39" s="47">
        <v>54.421524</v>
      </c>
      <c r="R39" s="46">
        <v>0</v>
      </c>
      <c r="S39" s="46">
        <v>322.199344</v>
      </c>
      <c r="T39" s="49">
        <v>322.199344</v>
      </c>
      <c r="U39" s="31">
        <f>+((K39/Q39)-1)*100</f>
        <v>-68.9574183920318</v>
      </c>
      <c r="V39" s="42">
        <f t="shared" si="2"/>
        <v>-73.02352328811695</v>
      </c>
    </row>
    <row r="40" spans="1:22" ht="15">
      <c r="A40" s="40" t="s">
        <v>9</v>
      </c>
      <c r="B40" s="10" t="s">
        <v>39</v>
      </c>
      <c r="C40" s="10" t="s">
        <v>21</v>
      </c>
      <c r="D40" s="10" t="s">
        <v>119</v>
      </c>
      <c r="E40" s="10" t="s">
        <v>213</v>
      </c>
      <c r="F40" s="10" t="s">
        <v>22</v>
      </c>
      <c r="G40" s="10" t="s">
        <v>120</v>
      </c>
      <c r="H40" s="17" t="s">
        <v>120</v>
      </c>
      <c r="I40" s="48">
        <v>0</v>
      </c>
      <c r="J40" s="46">
        <v>0</v>
      </c>
      <c r="K40" s="47">
        <v>0</v>
      </c>
      <c r="L40" s="46">
        <v>22908.116421</v>
      </c>
      <c r="M40" s="46">
        <v>119.531622</v>
      </c>
      <c r="N40" s="49">
        <v>23027.648043</v>
      </c>
      <c r="O40" s="48">
        <v>14827.6352</v>
      </c>
      <c r="P40" s="46">
        <v>90.902</v>
      </c>
      <c r="Q40" s="47">
        <v>14918.5372</v>
      </c>
      <c r="R40" s="46">
        <v>103264.993375</v>
      </c>
      <c r="S40" s="46">
        <v>1039.759472</v>
      </c>
      <c r="T40" s="49">
        <v>104304.752847</v>
      </c>
      <c r="U40" s="30" t="s">
        <v>17</v>
      </c>
      <c r="V40" s="42">
        <f t="shared" si="2"/>
        <v>-77.92272411902626</v>
      </c>
    </row>
    <row r="41" spans="1:22" ht="15">
      <c r="A41" s="40" t="s">
        <v>9</v>
      </c>
      <c r="B41" s="10" t="s">
        <v>39</v>
      </c>
      <c r="C41" s="10" t="s">
        <v>21</v>
      </c>
      <c r="D41" s="10" t="s">
        <v>119</v>
      </c>
      <c r="E41" s="10" t="s">
        <v>121</v>
      </c>
      <c r="F41" s="10" t="s">
        <v>22</v>
      </c>
      <c r="G41" s="10" t="s">
        <v>96</v>
      </c>
      <c r="H41" s="17" t="s">
        <v>122</v>
      </c>
      <c r="I41" s="48">
        <v>2230.0848</v>
      </c>
      <c r="J41" s="46">
        <v>156.8898</v>
      </c>
      <c r="K41" s="47">
        <v>2386.9746</v>
      </c>
      <c r="L41" s="46">
        <v>13959.977</v>
      </c>
      <c r="M41" s="46">
        <v>1105.94</v>
      </c>
      <c r="N41" s="49">
        <v>15065.917</v>
      </c>
      <c r="O41" s="48">
        <v>2115.2726</v>
      </c>
      <c r="P41" s="46">
        <v>106.1712</v>
      </c>
      <c r="Q41" s="47">
        <v>2221.4438</v>
      </c>
      <c r="R41" s="46">
        <v>15014.0518</v>
      </c>
      <c r="S41" s="46">
        <v>848.3242</v>
      </c>
      <c r="T41" s="49">
        <v>15862.376</v>
      </c>
      <c r="U41" s="31">
        <f>+((K41/Q41)-1)*100</f>
        <v>7.451496184598505</v>
      </c>
      <c r="V41" s="42">
        <f t="shared" si="2"/>
        <v>-5.0210573750111624</v>
      </c>
    </row>
    <row r="42" spans="1:22" ht="15">
      <c r="A42" s="40" t="s">
        <v>9</v>
      </c>
      <c r="B42" s="10" t="s">
        <v>39</v>
      </c>
      <c r="C42" s="10" t="s">
        <v>21</v>
      </c>
      <c r="D42" s="10" t="s">
        <v>123</v>
      </c>
      <c r="E42" s="10" t="s">
        <v>124</v>
      </c>
      <c r="F42" s="10" t="s">
        <v>65</v>
      </c>
      <c r="G42" s="10" t="s">
        <v>125</v>
      </c>
      <c r="H42" s="17" t="s">
        <v>125</v>
      </c>
      <c r="I42" s="48">
        <v>1084.955507</v>
      </c>
      <c r="J42" s="46">
        <v>54.072688</v>
      </c>
      <c r="K42" s="47">
        <v>1139.028195</v>
      </c>
      <c r="L42" s="46">
        <v>7650.928112</v>
      </c>
      <c r="M42" s="46">
        <v>363.366331</v>
      </c>
      <c r="N42" s="49">
        <v>8014.294443</v>
      </c>
      <c r="O42" s="48">
        <v>987.256369</v>
      </c>
      <c r="P42" s="46">
        <v>34.963275</v>
      </c>
      <c r="Q42" s="47">
        <v>1022.219644</v>
      </c>
      <c r="R42" s="46">
        <v>5695.328749</v>
      </c>
      <c r="S42" s="46">
        <v>216.952368</v>
      </c>
      <c r="T42" s="49">
        <v>5912.281117</v>
      </c>
      <c r="U42" s="31">
        <f>+((K42/Q42)-1)*100</f>
        <v>11.42695228815227</v>
      </c>
      <c r="V42" s="42">
        <f>+((N42/T42)-1)*100</f>
        <v>35.55333862518702</v>
      </c>
    </row>
    <row r="43" spans="1:22" ht="15">
      <c r="A43" s="40" t="s">
        <v>9</v>
      </c>
      <c r="B43" s="10" t="s">
        <v>39</v>
      </c>
      <c r="C43" s="10" t="s">
        <v>21</v>
      </c>
      <c r="D43" s="10" t="s">
        <v>126</v>
      </c>
      <c r="E43" s="10" t="s">
        <v>127</v>
      </c>
      <c r="F43" s="10" t="s">
        <v>22</v>
      </c>
      <c r="G43" s="10" t="s">
        <v>128</v>
      </c>
      <c r="H43" s="17" t="s">
        <v>128</v>
      </c>
      <c r="I43" s="48">
        <v>2277.609202</v>
      </c>
      <c r="J43" s="46">
        <v>83.137707</v>
      </c>
      <c r="K43" s="47">
        <v>2360.746909</v>
      </c>
      <c r="L43" s="46">
        <v>16911.394172</v>
      </c>
      <c r="M43" s="46">
        <v>446.305921</v>
      </c>
      <c r="N43" s="49">
        <v>17357.700093</v>
      </c>
      <c r="O43" s="48">
        <v>3203.03472</v>
      </c>
      <c r="P43" s="46">
        <v>62.48743</v>
      </c>
      <c r="Q43" s="47">
        <v>3265.52215</v>
      </c>
      <c r="R43" s="46">
        <v>21387.07568</v>
      </c>
      <c r="S43" s="46">
        <v>417.007076</v>
      </c>
      <c r="T43" s="49">
        <v>21804.082756</v>
      </c>
      <c r="U43" s="31">
        <f>+((K43/Q43)-1)*100</f>
        <v>-27.706908709836796</v>
      </c>
      <c r="V43" s="42">
        <f>+((N43/T43)-1)*100</f>
        <v>-20.39243160447304</v>
      </c>
    </row>
    <row r="44" spans="1:22" ht="15">
      <c r="A44" s="40" t="s">
        <v>9</v>
      </c>
      <c r="B44" s="10" t="s">
        <v>39</v>
      </c>
      <c r="C44" s="10" t="s">
        <v>21</v>
      </c>
      <c r="D44" s="10" t="s">
        <v>129</v>
      </c>
      <c r="E44" s="10" t="s">
        <v>130</v>
      </c>
      <c r="F44" s="10" t="s">
        <v>59</v>
      </c>
      <c r="G44" s="10" t="s">
        <v>60</v>
      </c>
      <c r="H44" s="17" t="s">
        <v>61</v>
      </c>
      <c r="I44" s="48">
        <v>896.55342</v>
      </c>
      <c r="J44" s="46">
        <v>29.586069</v>
      </c>
      <c r="K44" s="47">
        <v>926.139489</v>
      </c>
      <c r="L44" s="46">
        <v>6750.870513</v>
      </c>
      <c r="M44" s="46">
        <v>276.666436</v>
      </c>
      <c r="N44" s="49">
        <v>7027.536949</v>
      </c>
      <c r="O44" s="48">
        <v>828.364112</v>
      </c>
      <c r="P44" s="46">
        <v>47.880198</v>
      </c>
      <c r="Q44" s="47">
        <v>876.24431</v>
      </c>
      <c r="R44" s="46">
        <v>4955.903495</v>
      </c>
      <c r="S44" s="46">
        <v>236.609246</v>
      </c>
      <c r="T44" s="49">
        <v>5192.512741</v>
      </c>
      <c r="U44" s="31">
        <f>+((K44/Q44)-1)*100</f>
        <v>5.694208616316154</v>
      </c>
      <c r="V44" s="42">
        <f>+((N44/T44)-1)*100</f>
        <v>35.33981136937187</v>
      </c>
    </row>
    <row r="45" spans="1:22" ht="15">
      <c r="A45" s="40" t="s">
        <v>9</v>
      </c>
      <c r="B45" s="10" t="s">
        <v>39</v>
      </c>
      <c r="C45" s="10" t="s">
        <v>21</v>
      </c>
      <c r="D45" s="10" t="s">
        <v>129</v>
      </c>
      <c r="E45" s="10" t="s">
        <v>131</v>
      </c>
      <c r="F45" s="10" t="s">
        <v>59</v>
      </c>
      <c r="G45" s="10" t="s">
        <v>60</v>
      </c>
      <c r="H45" s="17" t="s">
        <v>61</v>
      </c>
      <c r="I45" s="48">
        <v>0</v>
      </c>
      <c r="J45" s="46">
        <v>0</v>
      </c>
      <c r="K45" s="47">
        <v>0</v>
      </c>
      <c r="L45" s="46">
        <v>2626.642556</v>
      </c>
      <c r="M45" s="46">
        <v>10.171321</v>
      </c>
      <c r="N45" s="49">
        <v>2636.813877</v>
      </c>
      <c r="O45" s="48">
        <v>1771.525182</v>
      </c>
      <c r="P45" s="46">
        <v>16.600297</v>
      </c>
      <c r="Q45" s="47">
        <v>1788.125479</v>
      </c>
      <c r="R45" s="46">
        <v>11898.077247</v>
      </c>
      <c r="S45" s="46">
        <v>112.833228</v>
      </c>
      <c r="T45" s="49">
        <v>12010.910475</v>
      </c>
      <c r="U45" s="30" t="s">
        <v>17</v>
      </c>
      <c r="V45" s="42">
        <f>+((N45/T45)-1)*100</f>
        <v>-78.04651127415883</v>
      </c>
    </row>
    <row r="46" spans="1:22" ht="15">
      <c r="A46" s="40" t="s">
        <v>9</v>
      </c>
      <c r="B46" s="10" t="s">
        <v>39</v>
      </c>
      <c r="C46" s="10" t="s">
        <v>166</v>
      </c>
      <c r="D46" s="10" t="s">
        <v>174</v>
      </c>
      <c r="E46" s="10" t="s">
        <v>175</v>
      </c>
      <c r="F46" s="10" t="s">
        <v>59</v>
      </c>
      <c r="G46" s="10" t="s">
        <v>176</v>
      </c>
      <c r="H46" s="17" t="s">
        <v>177</v>
      </c>
      <c r="I46" s="48">
        <v>217.68</v>
      </c>
      <c r="J46" s="46">
        <v>32.1936</v>
      </c>
      <c r="K46" s="47">
        <v>249.8736</v>
      </c>
      <c r="L46" s="46">
        <v>1381.6064</v>
      </c>
      <c r="M46" s="46">
        <v>175.564557</v>
      </c>
      <c r="N46" s="49">
        <v>1557.170957</v>
      </c>
      <c r="O46" s="48">
        <v>211.9611</v>
      </c>
      <c r="P46" s="46">
        <v>21.524461</v>
      </c>
      <c r="Q46" s="47">
        <v>233.485561</v>
      </c>
      <c r="R46" s="46">
        <v>1479.9571</v>
      </c>
      <c r="S46" s="46">
        <v>142.992676</v>
      </c>
      <c r="T46" s="49">
        <v>1622.949776</v>
      </c>
      <c r="U46" s="31">
        <f>+((K46/Q46)-1)*100</f>
        <v>7.018866147358893</v>
      </c>
      <c r="V46" s="42">
        <f>+((N46/T46)-1)*100</f>
        <v>-4.053040948816145</v>
      </c>
    </row>
    <row r="47" spans="1:22" ht="15">
      <c r="A47" s="40" t="s">
        <v>9</v>
      </c>
      <c r="B47" s="10" t="s">
        <v>39</v>
      </c>
      <c r="C47" s="10" t="s">
        <v>166</v>
      </c>
      <c r="D47" s="10" t="s">
        <v>178</v>
      </c>
      <c r="E47" s="10" t="s">
        <v>179</v>
      </c>
      <c r="F47" s="10" t="s">
        <v>59</v>
      </c>
      <c r="G47" s="10" t="s">
        <v>180</v>
      </c>
      <c r="H47" s="17" t="s">
        <v>181</v>
      </c>
      <c r="I47" s="48">
        <v>0</v>
      </c>
      <c r="J47" s="46">
        <v>0</v>
      </c>
      <c r="K47" s="47">
        <v>0</v>
      </c>
      <c r="L47" s="46">
        <v>20.45</v>
      </c>
      <c r="M47" s="46">
        <v>0</v>
      </c>
      <c r="N47" s="49">
        <v>20.45</v>
      </c>
      <c r="O47" s="48">
        <v>0</v>
      </c>
      <c r="P47" s="46">
        <v>0</v>
      </c>
      <c r="Q47" s="47">
        <v>0</v>
      </c>
      <c r="R47" s="46">
        <v>0</v>
      </c>
      <c r="S47" s="46">
        <v>0</v>
      </c>
      <c r="T47" s="49">
        <v>0</v>
      </c>
      <c r="U47" s="30" t="s">
        <v>17</v>
      </c>
      <c r="V47" s="41" t="s">
        <v>17</v>
      </c>
    </row>
    <row r="48" spans="1:22" ht="15">
      <c r="A48" s="40" t="s">
        <v>9</v>
      </c>
      <c r="B48" s="10" t="s">
        <v>39</v>
      </c>
      <c r="C48" s="10" t="s">
        <v>21</v>
      </c>
      <c r="D48" s="10" t="s">
        <v>132</v>
      </c>
      <c r="E48" s="10" t="s">
        <v>133</v>
      </c>
      <c r="F48" s="10" t="s">
        <v>23</v>
      </c>
      <c r="G48" s="10" t="s">
        <v>134</v>
      </c>
      <c r="H48" s="17" t="s">
        <v>135</v>
      </c>
      <c r="I48" s="48">
        <v>0</v>
      </c>
      <c r="J48" s="46">
        <v>0</v>
      </c>
      <c r="K48" s="47">
        <v>0</v>
      </c>
      <c r="L48" s="46">
        <v>0</v>
      </c>
      <c r="M48" s="46">
        <v>0</v>
      </c>
      <c r="N48" s="49">
        <v>0</v>
      </c>
      <c r="O48" s="48">
        <v>570.651869</v>
      </c>
      <c r="P48" s="46">
        <v>21.291731</v>
      </c>
      <c r="Q48" s="47">
        <v>591.9436</v>
      </c>
      <c r="R48" s="46">
        <v>2474.465114</v>
      </c>
      <c r="S48" s="46">
        <v>92.524165</v>
      </c>
      <c r="T48" s="49">
        <v>2566.989279</v>
      </c>
      <c r="U48" s="30" t="s">
        <v>17</v>
      </c>
      <c r="V48" s="41" t="s">
        <v>17</v>
      </c>
    </row>
    <row r="49" spans="1:22" ht="15">
      <c r="A49" s="40" t="s">
        <v>9</v>
      </c>
      <c r="B49" s="10" t="s">
        <v>39</v>
      </c>
      <c r="C49" s="10" t="s">
        <v>21</v>
      </c>
      <c r="D49" s="10" t="s">
        <v>132</v>
      </c>
      <c r="E49" s="10" t="s">
        <v>136</v>
      </c>
      <c r="F49" s="10" t="s">
        <v>23</v>
      </c>
      <c r="G49" s="10" t="s">
        <v>134</v>
      </c>
      <c r="H49" s="17" t="s">
        <v>137</v>
      </c>
      <c r="I49" s="48">
        <v>0</v>
      </c>
      <c r="J49" s="46">
        <v>0</v>
      </c>
      <c r="K49" s="47">
        <v>0</v>
      </c>
      <c r="L49" s="46">
        <v>0</v>
      </c>
      <c r="M49" s="46">
        <v>0</v>
      </c>
      <c r="N49" s="49">
        <v>0</v>
      </c>
      <c r="O49" s="48">
        <v>0</v>
      </c>
      <c r="P49" s="46">
        <v>0</v>
      </c>
      <c r="Q49" s="47">
        <v>0</v>
      </c>
      <c r="R49" s="46">
        <v>2408.210854</v>
      </c>
      <c r="S49" s="46">
        <v>108.732896</v>
      </c>
      <c r="T49" s="49">
        <v>2516.94375</v>
      </c>
      <c r="U49" s="30" t="s">
        <v>17</v>
      </c>
      <c r="V49" s="41" t="s">
        <v>17</v>
      </c>
    </row>
    <row r="50" spans="1:22" ht="15">
      <c r="A50" s="40" t="s">
        <v>9</v>
      </c>
      <c r="B50" s="10" t="s">
        <v>39</v>
      </c>
      <c r="C50" s="10" t="s">
        <v>166</v>
      </c>
      <c r="D50" s="10" t="s">
        <v>182</v>
      </c>
      <c r="E50" s="10" t="s">
        <v>176</v>
      </c>
      <c r="F50" s="10" t="s">
        <v>59</v>
      </c>
      <c r="G50" s="10" t="s">
        <v>176</v>
      </c>
      <c r="H50" s="17" t="s">
        <v>183</v>
      </c>
      <c r="I50" s="48">
        <v>57.72813</v>
      </c>
      <c r="J50" s="46">
        <v>0</v>
      </c>
      <c r="K50" s="47">
        <v>57.72813</v>
      </c>
      <c r="L50" s="46">
        <v>1014.546852</v>
      </c>
      <c r="M50" s="46">
        <v>0</v>
      </c>
      <c r="N50" s="49">
        <v>1014.546852</v>
      </c>
      <c r="O50" s="48">
        <v>140.41926</v>
      </c>
      <c r="P50" s="46">
        <v>0</v>
      </c>
      <c r="Q50" s="47">
        <v>140.41926</v>
      </c>
      <c r="R50" s="46">
        <v>275.29166</v>
      </c>
      <c r="S50" s="46">
        <v>0</v>
      </c>
      <c r="T50" s="49">
        <v>275.29166</v>
      </c>
      <c r="U50" s="30" t="s">
        <v>17</v>
      </c>
      <c r="V50" s="41" t="s">
        <v>17</v>
      </c>
    </row>
    <row r="51" spans="1:22" ht="15">
      <c r="A51" s="40" t="s">
        <v>9</v>
      </c>
      <c r="B51" s="10" t="s">
        <v>39</v>
      </c>
      <c r="C51" s="10" t="s">
        <v>21</v>
      </c>
      <c r="D51" s="10" t="s">
        <v>138</v>
      </c>
      <c r="E51" s="10" t="s">
        <v>139</v>
      </c>
      <c r="F51" s="10" t="s">
        <v>52</v>
      </c>
      <c r="G51" s="10" t="s">
        <v>52</v>
      </c>
      <c r="H51" s="17" t="s">
        <v>116</v>
      </c>
      <c r="I51" s="48">
        <v>0</v>
      </c>
      <c r="J51" s="46">
        <v>0</v>
      </c>
      <c r="K51" s="47">
        <v>0</v>
      </c>
      <c r="L51" s="46">
        <v>0</v>
      </c>
      <c r="M51" s="46">
        <v>0</v>
      </c>
      <c r="N51" s="49">
        <v>0</v>
      </c>
      <c r="O51" s="48">
        <v>184.573368</v>
      </c>
      <c r="P51" s="46">
        <v>40.032261</v>
      </c>
      <c r="Q51" s="47">
        <v>224.605629</v>
      </c>
      <c r="R51" s="46">
        <v>1809.367115</v>
      </c>
      <c r="S51" s="46">
        <v>348.782192</v>
      </c>
      <c r="T51" s="49">
        <v>2158.149307</v>
      </c>
      <c r="U51" s="30" t="s">
        <v>17</v>
      </c>
      <c r="V51" s="41" t="s">
        <v>17</v>
      </c>
    </row>
    <row r="52" spans="1:22" ht="15">
      <c r="A52" s="40" t="s">
        <v>9</v>
      </c>
      <c r="B52" s="10" t="s">
        <v>39</v>
      </c>
      <c r="C52" s="10" t="s">
        <v>21</v>
      </c>
      <c r="D52" s="10" t="s">
        <v>138</v>
      </c>
      <c r="E52" s="10" t="s">
        <v>140</v>
      </c>
      <c r="F52" s="10" t="s">
        <v>52</v>
      </c>
      <c r="G52" s="10" t="s">
        <v>52</v>
      </c>
      <c r="H52" s="17" t="s">
        <v>116</v>
      </c>
      <c r="I52" s="48">
        <v>0</v>
      </c>
      <c r="J52" s="46">
        <v>0</v>
      </c>
      <c r="K52" s="47">
        <v>0</v>
      </c>
      <c r="L52" s="46">
        <v>0</v>
      </c>
      <c r="M52" s="46">
        <v>0</v>
      </c>
      <c r="N52" s="49">
        <v>0</v>
      </c>
      <c r="O52" s="48">
        <v>498.038824</v>
      </c>
      <c r="P52" s="46">
        <v>108.020258</v>
      </c>
      <c r="Q52" s="47">
        <v>606.059082</v>
      </c>
      <c r="R52" s="46">
        <v>2840.384529</v>
      </c>
      <c r="S52" s="46">
        <v>546.926708</v>
      </c>
      <c r="T52" s="49">
        <v>3387.311237</v>
      </c>
      <c r="U52" s="30" t="s">
        <v>17</v>
      </c>
      <c r="V52" s="41" t="s">
        <v>17</v>
      </c>
    </row>
    <row r="53" spans="1:22" ht="15">
      <c r="A53" s="40" t="s">
        <v>9</v>
      </c>
      <c r="B53" s="10" t="s">
        <v>39</v>
      </c>
      <c r="C53" s="10" t="s">
        <v>21</v>
      </c>
      <c r="D53" s="10" t="s">
        <v>138</v>
      </c>
      <c r="E53" s="10" t="s">
        <v>141</v>
      </c>
      <c r="F53" s="10" t="s">
        <v>52</v>
      </c>
      <c r="G53" s="10" t="s">
        <v>52</v>
      </c>
      <c r="H53" s="17" t="s">
        <v>116</v>
      </c>
      <c r="I53" s="48">
        <v>0</v>
      </c>
      <c r="J53" s="46">
        <v>0</v>
      </c>
      <c r="K53" s="47">
        <v>0</v>
      </c>
      <c r="L53" s="46">
        <v>0</v>
      </c>
      <c r="M53" s="46">
        <v>0</v>
      </c>
      <c r="N53" s="49">
        <v>0</v>
      </c>
      <c r="O53" s="48">
        <v>94.387848</v>
      </c>
      <c r="P53" s="46">
        <v>20.471871</v>
      </c>
      <c r="Q53" s="47">
        <v>114.859719</v>
      </c>
      <c r="R53" s="46">
        <v>735.927046</v>
      </c>
      <c r="S53" s="46">
        <v>140.890559</v>
      </c>
      <c r="T53" s="49">
        <v>876.817605</v>
      </c>
      <c r="U53" s="30" t="s">
        <v>17</v>
      </c>
      <c r="V53" s="41" t="s">
        <v>17</v>
      </c>
    </row>
    <row r="54" spans="1:22" ht="15">
      <c r="A54" s="40" t="s">
        <v>9</v>
      </c>
      <c r="B54" s="10" t="s">
        <v>39</v>
      </c>
      <c r="C54" s="10" t="s">
        <v>21</v>
      </c>
      <c r="D54" s="10" t="s">
        <v>138</v>
      </c>
      <c r="E54" s="10" t="s">
        <v>142</v>
      </c>
      <c r="F54" s="10" t="s">
        <v>143</v>
      </c>
      <c r="G54" s="10" t="s">
        <v>144</v>
      </c>
      <c r="H54" s="17" t="s">
        <v>145</v>
      </c>
      <c r="I54" s="48">
        <v>0</v>
      </c>
      <c r="J54" s="46">
        <v>0</v>
      </c>
      <c r="K54" s="47">
        <v>0</v>
      </c>
      <c r="L54" s="46">
        <v>1214.140967</v>
      </c>
      <c r="M54" s="46">
        <v>79.007239</v>
      </c>
      <c r="N54" s="49">
        <v>1293.148206</v>
      </c>
      <c r="O54" s="48">
        <v>0</v>
      </c>
      <c r="P54" s="46">
        <v>0</v>
      </c>
      <c r="Q54" s="47">
        <v>0</v>
      </c>
      <c r="R54" s="46">
        <v>0</v>
      </c>
      <c r="S54" s="46">
        <v>0</v>
      </c>
      <c r="T54" s="49">
        <v>0</v>
      </c>
      <c r="U54" s="30" t="s">
        <v>17</v>
      </c>
      <c r="V54" s="41" t="s">
        <v>17</v>
      </c>
    </row>
    <row r="55" spans="1:22" ht="15">
      <c r="A55" s="40" t="s">
        <v>9</v>
      </c>
      <c r="B55" s="10" t="s">
        <v>39</v>
      </c>
      <c r="C55" s="10" t="s">
        <v>21</v>
      </c>
      <c r="D55" s="10" t="s">
        <v>138</v>
      </c>
      <c r="E55" s="10" t="s">
        <v>146</v>
      </c>
      <c r="F55" s="10" t="s">
        <v>143</v>
      </c>
      <c r="G55" s="10" t="s">
        <v>144</v>
      </c>
      <c r="H55" s="17" t="s">
        <v>145</v>
      </c>
      <c r="I55" s="48">
        <v>0</v>
      </c>
      <c r="J55" s="46">
        <v>0</v>
      </c>
      <c r="K55" s="47">
        <v>0</v>
      </c>
      <c r="L55" s="46">
        <v>870.00902</v>
      </c>
      <c r="M55" s="46">
        <v>56.256668</v>
      </c>
      <c r="N55" s="49">
        <v>926.265688</v>
      </c>
      <c r="O55" s="48">
        <v>0</v>
      </c>
      <c r="P55" s="46">
        <v>0</v>
      </c>
      <c r="Q55" s="47">
        <v>0</v>
      </c>
      <c r="R55" s="46">
        <v>0</v>
      </c>
      <c r="S55" s="46">
        <v>0</v>
      </c>
      <c r="T55" s="49">
        <v>0</v>
      </c>
      <c r="U55" s="30" t="s">
        <v>17</v>
      </c>
      <c r="V55" s="41" t="s">
        <v>17</v>
      </c>
    </row>
    <row r="56" spans="1:22" ht="15">
      <c r="A56" s="40" t="s">
        <v>9</v>
      </c>
      <c r="B56" s="10" t="s">
        <v>39</v>
      </c>
      <c r="C56" s="10" t="s">
        <v>21</v>
      </c>
      <c r="D56" s="10" t="s">
        <v>138</v>
      </c>
      <c r="E56" s="10" t="s">
        <v>147</v>
      </c>
      <c r="F56" s="10" t="s">
        <v>52</v>
      </c>
      <c r="G56" s="10" t="s">
        <v>52</v>
      </c>
      <c r="H56" s="17" t="s">
        <v>116</v>
      </c>
      <c r="I56" s="48">
        <v>870.945564</v>
      </c>
      <c r="J56" s="46">
        <v>171.155544</v>
      </c>
      <c r="K56" s="47">
        <v>1042.101108</v>
      </c>
      <c r="L56" s="46">
        <v>6311.661056</v>
      </c>
      <c r="M56" s="46">
        <v>1164.200228</v>
      </c>
      <c r="N56" s="49">
        <v>7475.861284</v>
      </c>
      <c r="O56" s="48">
        <v>155.502317</v>
      </c>
      <c r="P56" s="46">
        <v>33.727063</v>
      </c>
      <c r="Q56" s="47">
        <v>189.22938</v>
      </c>
      <c r="R56" s="46">
        <v>1359.441554</v>
      </c>
      <c r="S56" s="46">
        <v>263.629058</v>
      </c>
      <c r="T56" s="49">
        <v>1623.070612</v>
      </c>
      <c r="U56" s="30" t="s">
        <v>17</v>
      </c>
      <c r="V56" s="41" t="s">
        <v>17</v>
      </c>
    </row>
    <row r="57" spans="1:22" ht="15">
      <c r="A57" s="40" t="s">
        <v>9</v>
      </c>
      <c r="B57" s="10" t="s">
        <v>39</v>
      </c>
      <c r="C57" s="10" t="s">
        <v>21</v>
      </c>
      <c r="D57" s="10" t="s">
        <v>138</v>
      </c>
      <c r="E57" s="10" t="s">
        <v>145</v>
      </c>
      <c r="F57" s="10" t="s">
        <v>143</v>
      </c>
      <c r="G57" s="10" t="s">
        <v>144</v>
      </c>
      <c r="H57" s="17" t="s">
        <v>145</v>
      </c>
      <c r="I57" s="48">
        <v>858.473448</v>
      </c>
      <c r="J57" s="46">
        <v>54.170909</v>
      </c>
      <c r="K57" s="47">
        <v>912.644356</v>
      </c>
      <c r="L57" s="46">
        <v>4342.854469</v>
      </c>
      <c r="M57" s="46">
        <v>291.39448</v>
      </c>
      <c r="N57" s="49">
        <v>4634.248948</v>
      </c>
      <c r="O57" s="48">
        <v>687.683865</v>
      </c>
      <c r="P57" s="46">
        <v>83.484422</v>
      </c>
      <c r="Q57" s="47">
        <v>771.168287</v>
      </c>
      <c r="R57" s="46">
        <v>4458.826692</v>
      </c>
      <c r="S57" s="46">
        <v>599.910172</v>
      </c>
      <c r="T57" s="49">
        <v>5058.736864</v>
      </c>
      <c r="U57" s="31">
        <f>+((K57/Q57)-1)*100</f>
        <v>18.345680363798465</v>
      </c>
      <c r="V57" s="42">
        <f>+((N57/T57)-1)*100</f>
        <v>-8.391183953860626</v>
      </c>
    </row>
    <row r="58" spans="1:22" ht="15">
      <c r="A58" s="40" t="s">
        <v>9</v>
      </c>
      <c r="B58" s="10" t="s">
        <v>39</v>
      </c>
      <c r="C58" s="10" t="s">
        <v>21</v>
      </c>
      <c r="D58" s="10" t="s">
        <v>148</v>
      </c>
      <c r="E58" s="10" t="s">
        <v>149</v>
      </c>
      <c r="F58" s="10" t="s">
        <v>22</v>
      </c>
      <c r="G58" s="10" t="s">
        <v>96</v>
      </c>
      <c r="H58" s="17" t="s">
        <v>122</v>
      </c>
      <c r="I58" s="48">
        <v>0</v>
      </c>
      <c r="J58" s="46">
        <v>0</v>
      </c>
      <c r="K58" s="47">
        <v>0</v>
      </c>
      <c r="L58" s="46">
        <v>0</v>
      </c>
      <c r="M58" s="46">
        <v>0</v>
      </c>
      <c r="N58" s="49">
        <v>0</v>
      </c>
      <c r="O58" s="48">
        <v>733.049</v>
      </c>
      <c r="P58" s="46">
        <v>60.2758</v>
      </c>
      <c r="Q58" s="47">
        <v>793.3248</v>
      </c>
      <c r="R58" s="46">
        <v>5492.6934</v>
      </c>
      <c r="S58" s="46">
        <v>385.9527</v>
      </c>
      <c r="T58" s="49">
        <v>5878.6461</v>
      </c>
      <c r="U58" s="30" t="s">
        <v>17</v>
      </c>
      <c r="V58" s="41" t="s">
        <v>17</v>
      </c>
    </row>
    <row r="59" spans="1:22" ht="15">
      <c r="A59" s="40" t="s">
        <v>9</v>
      </c>
      <c r="B59" s="10" t="s">
        <v>39</v>
      </c>
      <c r="C59" s="10" t="s">
        <v>190</v>
      </c>
      <c r="D59" s="10" t="s">
        <v>191</v>
      </c>
      <c r="E59" s="10" t="s">
        <v>192</v>
      </c>
      <c r="F59" s="10" t="s">
        <v>59</v>
      </c>
      <c r="G59" s="10" t="s">
        <v>193</v>
      </c>
      <c r="H59" s="17" t="s">
        <v>194</v>
      </c>
      <c r="I59" s="48">
        <v>0</v>
      </c>
      <c r="J59" s="46">
        <v>0</v>
      </c>
      <c r="K59" s="47">
        <v>0</v>
      </c>
      <c r="L59" s="46">
        <v>0</v>
      </c>
      <c r="M59" s="46">
        <v>0</v>
      </c>
      <c r="N59" s="49">
        <v>0</v>
      </c>
      <c r="O59" s="48">
        <v>9.8</v>
      </c>
      <c r="P59" s="46">
        <v>0.735</v>
      </c>
      <c r="Q59" s="47">
        <v>10.535</v>
      </c>
      <c r="R59" s="46">
        <v>20.09</v>
      </c>
      <c r="S59" s="46">
        <v>6.8433</v>
      </c>
      <c r="T59" s="49">
        <v>26.9333</v>
      </c>
      <c r="U59" s="30" t="s">
        <v>17</v>
      </c>
      <c r="V59" s="41" t="s">
        <v>17</v>
      </c>
    </row>
    <row r="60" spans="1:22" ht="15">
      <c r="A60" s="40" t="s">
        <v>9</v>
      </c>
      <c r="B60" s="10" t="s">
        <v>39</v>
      </c>
      <c r="C60" s="10" t="s">
        <v>21</v>
      </c>
      <c r="D60" s="10" t="s">
        <v>150</v>
      </c>
      <c r="E60" s="10" t="s">
        <v>151</v>
      </c>
      <c r="F60" s="10" t="s">
        <v>23</v>
      </c>
      <c r="G60" s="10" t="s">
        <v>24</v>
      </c>
      <c r="H60" s="17" t="s">
        <v>70</v>
      </c>
      <c r="I60" s="48">
        <v>533.351119</v>
      </c>
      <c r="J60" s="46">
        <v>44.976394</v>
      </c>
      <c r="K60" s="47">
        <v>578.327513</v>
      </c>
      <c r="L60" s="46">
        <v>3199.572115</v>
      </c>
      <c r="M60" s="46">
        <v>227.35258</v>
      </c>
      <c r="N60" s="49">
        <v>3426.924695</v>
      </c>
      <c r="O60" s="48">
        <v>423.117419</v>
      </c>
      <c r="P60" s="46">
        <v>28.182639</v>
      </c>
      <c r="Q60" s="47">
        <v>451.300058</v>
      </c>
      <c r="R60" s="46">
        <v>2224.214293</v>
      </c>
      <c r="S60" s="46">
        <v>213.330498</v>
      </c>
      <c r="T60" s="49">
        <v>2437.544791</v>
      </c>
      <c r="U60" s="31">
        <f>+((K60/Q60)-1)*100</f>
        <v>28.147006132226117</v>
      </c>
      <c r="V60" s="42">
        <f>+((N60/T60)-1)*100</f>
        <v>40.58919892069382</v>
      </c>
    </row>
    <row r="61" spans="1:22" ht="15">
      <c r="A61" s="40" t="s">
        <v>9</v>
      </c>
      <c r="B61" s="10" t="s">
        <v>39</v>
      </c>
      <c r="C61" s="10" t="s">
        <v>21</v>
      </c>
      <c r="D61" s="10" t="s">
        <v>152</v>
      </c>
      <c r="E61" s="10" t="s">
        <v>153</v>
      </c>
      <c r="F61" s="10" t="s">
        <v>22</v>
      </c>
      <c r="G61" s="10" t="s">
        <v>100</v>
      </c>
      <c r="H61" s="17" t="s">
        <v>101</v>
      </c>
      <c r="I61" s="48">
        <v>1470.9785</v>
      </c>
      <c r="J61" s="46">
        <v>329.929225</v>
      </c>
      <c r="K61" s="47">
        <v>1800.907726</v>
      </c>
      <c r="L61" s="46">
        <v>10586.887403</v>
      </c>
      <c r="M61" s="46">
        <v>2207.927584</v>
      </c>
      <c r="N61" s="49">
        <v>12794.814986</v>
      </c>
      <c r="O61" s="48">
        <v>0</v>
      </c>
      <c r="P61" s="46">
        <v>0</v>
      </c>
      <c r="Q61" s="47">
        <v>0</v>
      </c>
      <c r="R61" s="46">
        <v>0</v>
      </c>
      <c r="S61" s="46">
        <v>0</v>
      </c>
      <c r="T61" s="49">
        <v>0</v>
      </c>
      <c r="U61" s="30" t="s">
        <v>17</v>
      </c>
      <c r="V61" s="41" t="s">
        <v>17</v>
      </c>
    </row>
    <row r="62" spans="1:22" ht="15">
      <c r="A62" s="40" t="s">
        <v>9</v>
      </c>
      <c r="B62" s="10" t="s">
        <v>39</v>
      </c>
      <c r="C62" s="10" t="s">
        <v>21</v>
      </c>
      <c r="D62" s="10" t="s">
        <v>152</v>
      </c>
      <c r="E62" s="10" t="s">
        <v>154</v>
      </c>
      <c r="F62" s="10" t="s">
        <v>22</v>
      </c>
      <c r="G62" s="10" t="s">
        <v>100</v>
      </c>
      <c r="H62" s="17" t="s">
        <v>155</v>
      </c>
      <c r="I62" s="48">
        <v>0</v>
      </c>
      <c r="J62" s="46">
        <v>0</v>
      </c>
      <c r="K62" s="47">
        <v>0</v>
      </c>
      <c r="L62" s="46">
        <v>0</v>
      </c>
      <c r="M62" s="46">
        <v>0</v>
      </c>
      <c r="N62" s="49">
        <v>0</v>
      </c>
      <c r="O62" s="48">
        <v>1563.141764</v>
      </c>
      <c r="P62" s="46">
        <v>201.002638</v>
      </c>
      <c r="Q62" s="47">
        <v>1764.144402</v>
      </c>
      <c r="R62" s="46">
        <v>10123.215384</v>
      </c>
      <c r="S62" s="46">
        <v>1277.758335</v>
      </c>
      <c r="T62" s="49">
        <v>11400.973718</v>
      </c>
      <c r="U62" s="30" t="s">
        <v>17</v>
      </c>
      <c r="V62" s="41" t="s">
        <v>17</v>
      </c>
    </row>
    <row r="63" spans="1:22" ht="15">
      <c r="A63" s="40" t="s">
        <v>9</v>
      </c>
      <c r="B63" s="10" t="s">
        <v>39</v>
      </c>
      <c r="C63" s="10" t="s">
        <v>166</v>
      </c>
      <c r="D63" s="10" t="s">
        <v>184</v>
      </c>
      <c r="E63" s="10" t="s">
        <v>185</v>
      </c>
      <c r="F63" s="10" t="s">
        <v>59</v>
      </c>
      <c r="G63" s="10" t="s">
        <v>104</v>
      </c>
      <c r="H63" s="17" t="s">
        <v>185</v>
      </c>
      <c r="I63" s="48">
        <v>0</v>
      </c>
      <c r="J63" s="46">
        <v>0</v>
      </c>
      <c r="K63" s="47">
        <v>0</v>
      </c>
      <c r="L63" s="46">
        <v>0</v>
      </c>
      <c r="M63" s="46">
        <v>0</v>
      </c>
      <c r="N63" s="49">
        <v>0</v>
      </c>
      <c r="O63" s="48">
        <v>0</v>
      </c>
      <c r="P63" s="46">
        <v>0</v>
      </c>
      <c r="Q63" s="47">
        <v>0</v>
      </c>
      <c r="R63" s="46">
        <v>1147.061052</v>
      </c>
      <c r="S63" s="46">
        <v>0</v>
      </c>
      <c r="T63" s="49">
        <v>1147.061052</v>
      </c>
      <c r="U63" s="30" t="s">
        <v>17</v>
      </c>
      <c r="V63" s="41" t="s">
        <v>17</v>
      </c>
    </row>
    <row r="64" spans="1:22" ht="15">
      <c r="A64" s="40" t="s">
        <v>9</v>
      </c>
      <c r="B64" s="10" t="s">
        <v>39</v>
      </c>
      <c r="C64" s="10" t="s">
        <v>21</v>
      </c>
      <c r="D64" s="10" t="s">
        <v>156</v>
      </c>
      <c r="E64" s="10" t="s">
        <v>157</v>
      </c>
      <c r="F64" s="10" t="s">
        <v>52</v>
      </c>
      <c r="G64" s="10" t="s">
        <v>52</v>
      </c>
      <c r="H64" s="17" t="s">
        <v>158</v>
      </c>
      <c r="I64" s="48">
        <v>5001.26</v>
      </c>
      <c r="J64" s="46">
        <v>236.9691</v>
      </c>
      <c r="K64" s="47">
        <v>5238.2291</v>
      </c>
      <c r="L64" s="46">
        <v>39023.4846</v>
      </c>
      <c r="M64" s="46">
        <v>1379.8876</v>
      </c>
      <c r="N64" s="49">
        <v>40403.3722</v>
      </c>
      <c r="O64" s="48">
        <v>5889.704</v>
      </c>
      <c r="P64" s="46">
        <v>437.556</v>
      </c>
      <c r="Q64" s="47">
        <v>6327.26</v>
      </c>
      <c r="R64" s="46">
        <v>50739.5076</v>
      </c>
      <c r="S64" s="46">
        <v>2095.0293</v>
      </c>
      <c r="T64" s="49">
        <v>52834.5369</v>
      </c>
      <c r="U64" s="31">
        <f>+((K64/Q64)-1)*100</f>
        <v>-17.211729879916437</v>
      </c>
      <c r="V64" s="42">
        <f>+((N64/T64)-1)*100</f>
        <v>-23.528482370401925</v>
      </c>
    </row>
    <row r="65" spans="1:22" ht="15">
      <c r="A65" s="40" t="s">
        <v>9</v>
      </c>
      <c r="B65" s="10" t="s">
        <v>39</v>
      </c>
      <c r="C65" s="10" t="s">
        <v>166</v>
      </c>
      <c r="D65" s="10" t="s">
        <v>186</v>
      </c>
      <c r="E65" s="10" t="s">
        <v>187</v>
      </c>
      <c r="F65" s="10" t="s">
        <v>22</v>
      </c>
      <c r="G65" s="10" t="s">
        <v>188</v>
      </c>
      <c r="H65" s="17" t="s">
        <v>189</v>
      </c>
      <c r="I65" s="48">
        <v>34.242478</v>
      </c>
      <c r="J65" s="46">
        <v>2.942492</v>
      </c>
      <c r="K65" s="47">
        <v>37.18497</v>
      </c>
      <c r="L65" s="46">
        <v>325.602861</v>
      </c>
      <c r="M65" s="46">
        <v>20.194949</v>
      </c>
      <c r="N65" s="49">
        <v>345.797811</v>
      </c>
      <c r="O65" s="48">
        <v>180.267955</v>
      </c>
      <c r="P65" s="46">
        <v>6.030666</v>
      </c>
      <c r="Q65" s="47">
        <v>186.29862</v>
      </c>
      <c r="R65" s="46">
        <v>1089.892161</v>
      </c>
      <c r="S65" s="46">
        <v>34.980526</v>
      </c>
      <c r="T65" s="49">
        <v>1124.872687</v>
      </c>
      <c r="U65" s="31">
        <f>+((K65/Q65)-1)*100</f>
        <v>-80.04012590109363</v>
      </c>
      <c r="V65" s="42">
        <f>+((N65/T65)-1)*100</f>
        <v>-69.25893792281224</v>
      </c>
    </row>
    <row r="66" spans="1:22" ht="15">
      <c r="A66" s="40" t="s">
        <v>9</v>
      </c>
      <c r="B66" s="10" t="s">
        <v>39</v>
      </c>
      <c r="C66" s="10" t="s">
        <v>21</v>
      </c>
      <c r="D66" s="10" t="s">
        <v>159</v>
      </c>
      <c r="E66" s="10" t="s">
        <v>160</v>
      </c>
      <c r="F66" s="10" t="s">
        <v>23</v>
      </c>
      <c r="G66" s="10" t="s">
        <v>24</v>
      </c>
      <c r="H66" s="17" t="s">
        <v>161</v>
      </c>
      <c r="I66" s="48">
        <v>2333.064296</v>
      </c>
      <c r="J66" s="46">
        <v>91.672105</v>
      </c>
      <c r="K66" s="47">
        <v>2424.736401</v>
      </c>
      <c r="L66" s="46">
        <v>19912.488391</v>
      </c>
      <c r="M66" s="46">
        <v>634.724978</v>
      </c>
      <c r="N66" s="49">
        <v>20547.213369</v>
      </c>
      <c r="O66" s="48">
        <v>3547.0022</v>
      </c>
      <c r="P66" s="46">
        <v>119.2362</v>
      </c>
      <c r="Q66" s="47">
        <v>3666.2384</v>
      </c>
      <c r="R66" s="46">
        <v>20881.3336</v>
      </c>
      <c r="S66" s="46">
        <v>571.1484</v>
      </c>
      <c r="T66" s="49">
        <v>21452.482</v>
      </c>
      <c r="U66" s="31">
        <f>+((K66/Q66)-1)*100</f>
        <v>-33.86310063742718</v>
      </c>
      <c r="V66" s="42">
        <f>+((N66/T66)-1)*100</f>
        <v>-4.219878291938429</v>
      </c>
    </row>
    <row r="67" spans="1:22" ht="15">
      <c r="A67" s="40" t="s">
        <v>9</v>
      </c>
      <c r="B67" s="10" t="s">
        <v>39</v>
      </c>
      <c r="C67" s="10" t="s">
        <v>21</v>
      </c>
      <c r="D67" s="10" t="s">
        <v>159</v>
      </c>
      <c r="E67" s="10" t="s">
        <v>162</v>
      </c>
      <c r="F67" s="10" t="s">
        <v>23</v>
      </c>
      <c r="G67" s="10" t="s">
        <v>24</v>
      </c>
      <c r="H67" s="17" t="s">
        <v>24</v>
      </c>
      <c r="I67" s="48">
        <v>1260.618371</v>
      </c>
      <c r="J67" s="46">
        <v>8.220348</v>
      </c>
      <c r="K67" s="47">
        <v>1268.838719</v>
      </c>
      <c r="L67" s="46">
        <v>13907.148533</v>
      </c>
      <c r="M67" s="46">
        <v>273.008525</v>
      </c>
      <c r="N67" s="49">
        <v>14180.157058</v>
      </c>
      <c r="O67" s="48">
        <v>2468.2064</v>
      </c>
      <c r="P67" s="46">
        <v>86.0288</v>
      </c>
      <c r="Q67" s="47">
        <v>2554.2352</v>
      </c>
      <c r="R67" s="46">
        <v>13875.4143</v>
      </c>
      <c r="S67" s="46">
        <v>312.863</v>
      </c>
      <c r="T67" s="49">
        <v>14188.2773</v>
      </c>
      <c r="U67" s="31">
        <f>+((K67/Q67)-1)*100</f>
        <v>-50.324123675063284</v>
      </c>
      <c r="V67" s="42">
        <f>+((N67/T67)-1)*100</f>
        <v>-0.05723205029266598</v>
      </c>
    </row>
    <row r="68" spans="1:22" ht="15">
      <c r="A68" s="40" t="s">
        <v>9</v>
      </c>
      <c r="B68" s="10" t="s">
        <v>39</v>
      </c>
      <c r="C68" s="10" t="s">
        <v>21</v>
      </c>
      <c r="D68" s="10" t="s">
        <v>159</v>
      </c>
      <c r="E68" s="10" t="s">
        <v>201</v>
      </c>
      <c r="F68" s="10" t="s">
        <v>23</v>
      </c>
      <c r="G68" s="10" t="s">
        <v>24</v>
      </c>
      <c r="H68" s="17" t="s">
        <v>70</v>
      </c>
      <c r="I68" s="48">
        <v>0</v>
      </c>
      <c r="J68" s="46">
        <v>0</v>
      </c>
      <c r="K68" s="47">
        <v>0</v>
      </c>
      <c r="L68" s="46">
        <v>213.62</v>
      </c>
      <c r="M68" s="46">
        <v>5.255443</v>
      </c>
      <c r="N68" s="49">
        <v>218.875443</v>
      </c>
      <c r="O68" s="48">
        <v>0</v>
      </c>
      <c r="P68" s="46">
        <v>0</v>
      </c>
      <c r="Q68" s="47">
        <v>0</v>
      </c>
      <c r="R68" s="46">
        <v>0</v>
      </c>
      <c r="S68" s="46">
        <v>0</v>
      </c>
      <c r="T68" s="49">
        <v>0</v>
      </c>
      <c r="U68" s="30" t="s">
        <v>17</v>
      </c>
      <c r="V68" s="41" t="s">
        <v>17</v>
      </c>
    </row>
    <row r="69" spans="1:22" ht="15">
      <c r="A69" s="40" t="s">
        <v>9</v>
      </c>
      <c r="B69" s="10" t="s">
        <v>39</v>
      </c>
      <c r="C69" s="10" t="s">
        <v>21</v>
      </c>
      <c r="D69" s="10" t="s">
        <v>159</v>
      </c>
      <c r="E69" s="10" t="s">
        <v>163</v>
      </c>
      <c r="F69" s="10" t="s">
        <v>52</v>
      </c>
      <c r="G69" s="10" t="s">
        <v>52</v>
      </c>
      <c r="H69" s="17" t="s">
        <v>164</v>
      </c>
      <c r="I69" s="48">
        <v>8148.387102</v>
      </c>
      <c r="J69" s="46">
        <v>337.825278</v>
      </c>
      <c r="K69" s="47">
        <v>8486.21238</v>
      </c>
      <c r="L69" s="46">
        <v>58175.158555</v>
      </c>
      <c r="M69" s="46">
        <v>2037.766466</v>
      </c>
      <c r="N69" s="49">
        <v>60212.925021</v>
      </c>
      <c r="O69" s="48">
        <v>11923.6494</v>
      </c>
      <c r="P69" s="46">
        <v>406.3416</v>
      </c>
      <c r="Q69" s="47">
        <v>12329.991</v>
      </c>
      <c r="R69" s="46">
        <v>76188.0527</v>
      </c>
      <c r="S69" s="46">
        <v>2527.2429</v>
      </c>
      <c r="T69" s="49">
        <v>78715.2956</v>
      </c>
      <c r="U69" s="31">
        <f>+((K69/Q69)-1)*100</f>
        <v>-31.174220808433674</v>
      </c>
      <c r="V69" s="42">
        <f>+((N69/T69)-1)*100</f>
        <v>-23.505432378761203</v>
      </c>
    </row>
    <row r="70" spans="1:22" ht="15">
      <c r="A70" s="40" t="s">
        <v>9</v>
      </c>
      <c r="B70" s="10" t="s">
        <v>39</v>
      </c>
      <c r="C70" s="10" t="s">
        <v>21</v>
      </c>
      <c r="D70" s="10" t="s">
        <v>159</v>
      </c>
      <c r="E70" s="10" t="s">
        <v>200</v>
      </c>
      <c r="F70" s="10" t="s">
        <v>23</v>
      </c>
      <c r="G70" s="10" t="s">
        <v>24</v>
      </c>
      <c r="H70" s="17" t="s">
        <v>24</v>
      </c>
      <c r="I70" s="48">
        <v>0</v>
      </c>
      <c r="J70" s="46">
        <v>0</v>
      </c>
      <c r="K70" s="47">
        <v>0</v>
      </c>
      <c r="L70" s="46">
        <v>113.33748</v>
      </c>
      <c r="M70" s="46">
        <v>1.040432</v>
      </c>
      <c r="N70" s="49">
        <v>114.377912</v>
      </c>
      <c r="O70" s="48">
        <v>0</v>
      </c>
      <c r="P70" s="46">
        <v>0</v>
      </c>
      <c r="Q70" s="47">
        <v>0</v>
      </c>
      <c r="R70" s="46">
        <v>0</v>
      </c>
      <c r="S70" s="46">
        <v>0</v>
      </c>
      <c r="T70" s="49">
        <v>0</v>
      </c>
      <c r="U70" s="30" t="s">
        <v>17</v>
      </c>
      <c r="V70" s="41" t="s">
        <v>17</v>
      </c>
    </row>
    <row r="71" spans="1:22" ht="15">
      <c r="A71" s="40" t="s">
        <v>9</v>
      </c>
      <c r="B71" s="10" t="s">
        <v>39</v>
      </c>
      <c r="C71" s="10" t="s">
        <v>21</v>
      </c>
      <c r="D71" s="10" t="s">
        <v>159</v>
      </c>
      <c r="E71" s="10" t="s">
        <v>124</v>
      </c>
      <c r="F71" s="10" t="s">
        <v>23</v>
      </c>
      <c r="G71" s="10" t="s">
        <v>24</v>
      </c>
      <c r="H71" s="17" t="s">
        <v>24</v>
      </c>
      <c r="I71" s="48">
        <v>6566.033781</v>
      </c>
      <c r="J71" s="46">
        <v>134.46872</v>
      </c>
      <c r="K71" s="47">
        <v>6700.502501</v>
      </c>
      <c r="L71" s="46">
        <v>40395.949481</v>
      </c>
      <c r="M71" s="46">
        <v>763.741368</v>
      </c>
      <c r="N71" s="49">
        <v>41159.690849</v>
      </c>
      <c r="O71" s="48">
        <v>6422.52</v>
      </c>
      <c r="P71" s="46">
        <v>193.708</v>
      </c>
      <c r="Q71" s="47">
        <v>6616.228</v>
      </c>
      <c r="R71" s="46">
        <v>41538.378005</v>
      </c>
      <c r="S71" s="46">
        <v>1273.015161</v>
      </c>
      <c r="T71" s="49">
        <v>42811.393166</v>
      </c>
      <c r="U71" s="31">
        <f>+((K71/Q71)-1)*100</f>
        <v>1.2737544866954442</v>
      </c>
      <c r="V71" s="42">
        <f>+((N71/T71)-1)*100</f>
        <v>-3.85809055686549</v>
      </c>
    </row>
    <row r="72" spans="1:22" ht="15">
      <c r="A72" s="40" t="s">
        <v>9</v>
      </c>
      <c r="B72" s="10" t="s">
        <v>39</v>
      </c>
      <c r="C72" s="10" t="s">
        <v>21</v>
      </c>
      <c r="D72" s="10" t="s">
        <v>159</v>
      </c>
      <c r="E72" s="10" t="s">
        <v>165</v>
      </c>
      <c r="F72" s="10" t="s">
        <v>23</v>
      </c>
      <c r="G72" s="10" t="s">
        <v>24</v>
      </c>
      <c r="H72" s="17" t="s">
        <v>70</v>
      </c>
      <c r="I72" s="48">
        <v>2058.7006</v>
      </c>
      <c r="J72" s="46">
        <v>62.094581</v>
      </c>
      <c r="K72" s="47">
        <v>2120.795181</v>
      </c>
      <c r="L72" s="46">
        <v>14829.556385</v>
      </c>
      <c r="M72" s="46">
        <v>453.561042</v>
      </c>
      <c r="N72" s="49">
        <v>15283.117427</v>
      </c>
      <c r="O72" s="48">
        <v>0</v>
      </c>
      <c r="P72" s="46">
        <v>0</v>
      </c>
      <c r="Q72" s="47">
        <v>0</v>
      </c>
      <c r="R72" s="46">
        <v>0</v>
      </c>
      <c r="S72" s="46">
        <v>0</v>
      </c>
      <c r="T72" s="49">
        <v>0</v>
      </c>
      <c r="U72" s="30" t="s">
        <v>17</v>
      </c>
      <c r="V72" s="41" t="s">
        <v>17</v>
      </c>
    </row>
    <row r="73" spans="1:22" ht="15">
      <c r="A73" s="40"/>
      <c r="B73" s="10"/>
      <c r="C73" s="10"/>
      <c r="D73" s="10"/>
      <c r="E73" s="10"/>
      <c r="F73" s="10"/>
      <c r="G73" s="10"/>
      <c r="H73" s="17"/>
      <c r="I73" s="21"/>
      <c r="J73" s="11"/>
      <c r="K73" s="12"/>
      <c r="L73" s="11"/>
      <c r="M73" s="11"/>
      <c r="N73" s="22"/>
      <c r="O73" s="21"/>
      <c r="P73" s="11"/>
      <c r="Q73" s="12"/>
      <c r="R73" s="11"/>
      <c r="S73" s="11"/>
      <c r="T73" s="22"/>
      <c r="U73" s="31"/>
      <c r="V73" s="42"/>
    </row>
    <row r="74" spans="1:24" s="5" customFormat="1" ht="20.25" customHeight="1">
      <c r="A74" s="58" t="s">
        <v>9</v>
      </c>
      <c r="B74" s="59"/>
      <c r="C74" s="59"/>
      <c r="D74" s="59"/>
      <c r="E74" s="59"/>
      <c r="F74" s="59"/>
      <c r="G74" s="59"/>
      <c r="H74" s="60"/>
      <c r="I74" s="23">
        <f aca="true" t="shared" si="3" ref="I74:T74">SUM(I6:I72)</f>
        <v>119122.946156</v>
      </c>
      <c r="J74" s="13">
        <f t="shared" si="3"/>
        <v>7435.793825</v>
      </c>
      <c r="K74" s="13">
        <f t="shared" si="3"/>
        <v>126558.73998000003</v>
      </c>
      <c r="L74" s="13">
        <f t="shared" si="3"/>
        <v>812460.2764869999</v>
      </c>
      <c r="M74" s="13">
        <f t="shared" si="3"/>
        <v>48991.18995100001</v>
      </c>
      <c r="N74" s="24">
        <f t="shared" si="3"/>
        <v>861451.466438</v>
      </c>
      <c r="O74" s="23">
        <f t="shared" si="3"/>
        <v>128011.34842999998</v>
      </c>
      <c r="P74" s="13">
        <f t="shared" si="3"/>
        <v>6576.9363619999995</v>
      </c>
      <c r="Q74" s="13">
        <f t="shared" si="3"/>
        <v>134588.28479099995</v>
      </c>
      <c r="R74" s="13">
        <f t="shared" si="3"/>
        <v>873437.662449</v>
      </c>
      <c r="S74" s="13">
        <f t="shared" si="3"/>
        <v>43269.88926500001</v>
      </c>
      <c r="T74" s="24">
        <f t="shared" si="3"/>
        <v>916707.5517139998</v>
      </c>
      <c r="U74" s="32">
        <f>+((K74/Q74)-1)*100</f>
        <v>-5.966005751146087</v>
      </c>
      <c r="V74" s="43">
        <f>+((N74/T74)-1)*100</f>
        <v>-6.027667730312203</v>
      </c>
      <c r="X74" s="1"/>
    </row>
    <row r="75" spans="1:22" ht="15.75">
      <c r="A75" s="19"/>
      <c r="B75" s="8"/>
      <c r="C75" s="8"/>
      <c r="D75" s="8"/>
      <c r="E75" s="8"/>
      <c r="F75" s="8"/>
      <c r="G75" s="8"/>
      <c r="H75" s="16"/>
      <c r="I75" s="25"/>
      <c r="J75" s="14"/>
      <c r="K75" s="15"/>
      <c r="L75" s="14"/>
      <c r="M75" s="14"/>
      <c r="N75" s="26"/>
      <c r="O75" s="25"/>
      <c r="P75" s="14"/>
      <c r="Q75" s="15"/>
      <c r="R75" s="14"/>
      <c r="S75" s="14"/>
      <c r="T75" s="26"/>
      <c r="U75" s="31"/>
      <c r="V75" s="42"/>
    </row>
    <row r="76" spans="1:22" ht="15">
      <c r="A76" s="40" t="s">
        <v>25</v>
      </c>
      <c r="B76" s="10"/>
      <c r="C76" s="10" t="s">
        <v>21</v>
      </c>
      <c r="D76" s="10" t="s">
        <v>29</v>
      </c>
      <c r="E76" s="10" t="s">
        <v>31</v>
      </c>
      <c r="F76" s="10" t="s">
        <v>22</v>
      </c>
      <c r="G76" s="10" t="s">
        <v>22</v>
      </c>
      <c r="H76" s="17" t="s">
        <v>30</v>
      </c>
      <c r="I76" s="48">
        <v>3937.559452</v>
      </c>
      <c r="J76" s="46">
        <v>0</v>
      </c>
      <c r="K76" s="47">
        <v>3937.559452</v>
      </c>
      <c r="L76" s="46">
        <v>77692.626337</v>
      </c>
      <c r="M76" s="46">
        <v>0</v>
      </c>
      <c r="N76" s="49">
        <v>77692.626337</v>
      </c>
      <c r="O76" s="48">
        <v>10846.2296</v>
      </c>
      <c r="P76" s="46">
        <v>0</v>
      </c>
      <c r="Q76" s="47">
        <v>10846.2296</v>
      </c>
      <c r="R76" s="46">
        <v>90776.289064</v>
      </c>
      <c r="S76" s="46">
        <v>0</v>
      </c>
      <c r="T76" s="49">
        <v>90776.289064</v>
      </c>
      <c r="U76" s="31">
        <f>+((K76/Q76)-1)*100</f>
        <v>-63.69651392959632</v>
      </c>
      <c r="V76" s="42">
        <f>+((N76/T76)-1)*100</f>
        <v>-14.413083925225923</v>
      </c>
    </row>
    <row r="77" spans="1:22" ht="15">
      <c r="A77" s="40" t="s">
        <v>25</v>
      </c>
      <c r="B77" s="10"/>
      <c r="C77" s="10" t="s">
        <v>21</v>
      </c>
      <c r="D77" s="10" t="s">
        <v>26</v>
      </c>
      <c r="E77" s="10" t="s">
        <v>27</v>
      </c>
      <c r="F77" s="10" t="s">
        <v>23</v>
      </c>
      <c r="G77" s="10" t="s">
        <v>24</v>
      </c>
      <c r="H77" s="17" t="s">
        <v>28</v>
      </c>
      <c r="I77" s="48">
        <v>0</v>
      </c>
      <c r="J77" s="46">
        <v>0</v>
      </c>
      <c r="K77" s="47">
        <v>0</v>
      </c>
      <c r="L77" s="46">
        <v>9772.502652</v>
      </c>
      <c r="M77" s="46">
        <v>0</v>
      </c>
      <c r="N77" s="49">
        <v>9772.502652</v>
      </c>
      <c r="O77" s="48">
        <v>3814.638498</v>
      </c>
      <c r="P77" s="46">
        <v>0</v>
      </c>
      <c r="Q77" s="47">
        <v>3814.638498</v>
      </c>
      <c r="R77" s="46">
        <v>24978.10094</v>
      </c>
      <c r="S77" s="46">
        <v>0</v>
      </c>
      <c r="T77" s="49">
        <v>24978.10094</v>
      </c>
      <c r="U77" s="30" t="s">
        <v>17</v>
      </c>
      <c r="V77" s="42">
        <f>+((N77/T77)-1)*100</f>
        <v>-60.875717992034026</v>
      </c>
    </row>
    <row r="78" spans="1:22" ht="15.75">
      <c r="A78" s="19"/>
      <c r="B78" s="8"/>
      <c r="C78" s="8"/>
      <c r="D78" s="8"/>
      <c r="E78" s="8"/>
      <c r="F78" s="8"/>
      <c r="G78" s="8"/>
      <c r="H78" s="16"/>
      <c r="I78" s="25"/>
      <c r="J78" s="14"/>
      <c r="K78" s="15"/>
      <c r="L78" s="14"/>
      <c r="M78" s="14"/>
      <c r="N78" s="26"/>
      <c r="O78" s="25"/>
      <c r="P78" s="14"/>
      <c r="Q78" s="15"/>
      <c r="R78" s="14"/>
      <c r="S78" s="14"/>
      <c r="T78" s="26"/>
      <c r="U78" s="31"/>
      <c r="V78" s="42"/>
    </row>
    <row r="79" spans="1:22" ht="21" thickBot="1">
      <c r="A79" s="51" t="s">
        <v>18</v>
      </c>
      <c r="B79" s="52"/>
      <c r="C79" s="52"/>
      <c r="D79" s="52"/>
      <c r="E79" s="52"/>
      <c r="F79" s="52"/>
      <c r="G79" s="52"/>
      <c r="H79" s="53"/>
      <c r="I79" s="27">
        <f>SUM(I76:I77)</f>
        <v>3937.559452</v>
      </c>
      <c r="J79" s="28">
        <f aca="true" t="shared" si="4" ref="J79:T79">SUM(J76:J77)</f>
        <v>0</v>
      </c>
      <c r="K79" s="28">
        <f t="shared" si="4"/>
        <v>3937.559452</v>
      </c>
      <c r="L79" s="28">
        <f t="shared" si="4"/>
        <v>87465.12898899999</v>
      </c>
      <c r="M79" s="28">
        <f t="shared" si="4"/>
        <v>0</v>
      </c>
      <c r="N79" s="29">
        <f t="shared" si="4"/>
        <v>87465.12898899999</v>
      </c>
      <c r="O79" s="27">
        <f>SUM(O76:O77)</f>
        <v>14660.868098</v>
      </c>
      <c r="P79" s="28">
        <f t="shared" si="4"/>
        <v>0</v>
      </c>
      <c r="Q79" s="28">
        <f t="shared" si="4"/>
        <v>14660.868098</v>
      </c>
      <c r="R79" s="28">
        <f t="shared" si="4"/>
        <v>115754.390004</v>
      </c>
      <c r="S79" s="28">
        <f t="shared" si="4"/>
        <v>0</v>
      </c>
      <c r="T79" s="29">
        <f t="shared" si="4"/>
        <v>115754.390004</v>
      </c>
      <c r="U79" s="44">
        <f>+((K79/Q79)-1)*100</f>
        <v>-73.14238539164573</v>
      </c>
      <c r="V79" s="45">
        <f>+((N79/T79)-1)*100</f>
        <v>-24.439039429971032</v>
      </c>
    </row>
    <row r="80" spans="9:22" ht="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>
      <c r="A81" s="50" t="s">
        <v>32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>
      <c r="A82" s="50" t="s">
        <v>33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>
      <c r="A83" s="50" t="s">
        <v>34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>
      <c r="A84" s="50" t="s">
        <v>35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>
      <c r="A85" s="50" t="s">
        <v>36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50" t="s">
        <v>37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>
      <c r="A87" s="6" t="s">
        <v>19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>
      <c r="A88" s="7" t="s">
        <v>20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5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</sheetData>
  <mergeCells count="5">
    <mergeCell ref="A79:H79"/>
    <mergeCell ref="A1:F1"/>
    <mergeCell ref="I3:N3"/>
    <mergeCell ref="O3:T3"/>
    <mergeCell ref="A74:H7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2009-08-14T23:50:15Z</dcterms:modified>
  <cp:category/>
  <cp:version/>
  <cp:contentType/>
  <cp:contentStatus/>
</cp:coreProperties>
</file>