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9 " sheetId="1" r:id="rId1"/>
  </sheets>
  <definedNames/>
  <calcPr fullCalcOnLoad="1"/>
</workbook>
</file>

<file path=xl/sharedStrings.xml><?xml version="1.0" encoding="utf-8"?>
<sst xmlns="http://schemas.openxmlformats.org/spreadsheetml/2006/main" count="655" uniqueCount="215">
  <si>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</si>
  <si>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</si>
  <si>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</si>
  <si>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</si>
  <si>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</si>
  <si>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</si>
  <si>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</si>
  <si>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</si>
  <si>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</si>
  <si>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</si>
  <si>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</si>
  <si>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</si>
  <si>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</si>
  <si>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</si>
  <si>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</si>
  <si>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</si>
  <si>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</si>
  <si>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</si>
  <si>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</si>
  <si>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</si>
  <si>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---</t>
  </si>
  <si>
    <t>GRAN Y MEDIANA MINERÍA</t>
  </si>
  <si>
    <t>YAULI</t>
  </si>
  <si>
    <t>JUNIN</t>
  </si>
  <si>
    <t>REFINERÍA</t>
  </si>
  <si>
    <t>DOE RUN PERU S.R.L.</t>
  </si>
  <si>
    <t>C.M.LA OROYA-REFINACION 1 Y 2</t>
  </si>
  <si>
    <t>LA OROYA</t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</si>
  <si>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</si>
  <si>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</si>
  <si>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</si>
  <si>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</si>
  <si>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</si>
  <si>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</si>
  <si>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t>PRODUCCIÓN MINERA METÁLICA DE PLOMO (TMF) - 2009/2008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</si>
  <si>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</si>
  <si>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</si>
  <si>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</si>
  <si>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</si>
  <si>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</si>
  <si>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</si>
  <si>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</si>
  <si>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</si>
  <si>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</si>
  <si>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</si>
  <si>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</si>
  <si>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</si>
  <si>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JULCANI</t>
  </si>
  <si>
    <t>ANGARAES</t>
  </si>
  <si>
    <t>CCOCHACCASA</t>
  </si>
  <si>
    <t>MARISOL</t>
  </si>
  <si>
    <t>PASCO</t>
  </si>
  <si>
    <t>DANIEL ALCIDES CARRION</t>
  </si>
  <si>
    <t>YANAHUANCA</t>
  </si>
  <si>
    <t>RECUPERADA</t>
  </si>
  <si>
    <t>HUACHOCOLPA</t>
  </si>
  <si>
    <t>COMPAÑIA MINERA ANTAMINA S.A.</t>
  </si>
  <si>
    <t>ANTAMINA</t>
  </si>
  <si>
    <t>ANCASH</t>
  </si>
  <si>
    <t>HUARI</t>
  </si>
  <si>
    <t>SAN MARCOS</t>
  </si>
  <si>
    <t>ANTAMINA Nº 1</t>
  </si>
  <si>
    <t>COMPAÑIA MINERA ARES S.A.C.</t>
  </si>
  <si>
    <t>ARCATA</t>
  </si>
  <si>
    <t>AREQUIPA</t>
  </si>
  <si>
    <t>CONDESUYOS</t>
  </si>
  <si>
    <t>CAYARANI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</si>
  <si>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</si>
  <si>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</si>
  <si>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</si>
  <si>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</si>
  <si>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</si>
  <si>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</si>
  <si>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</si>
  <si>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</si>
  <si>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</si>
  <si>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</si>
  <si>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</si>
  <si>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</si>
  <si>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</si>
  <si>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</si>
  <si>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</si>
  <si>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</si>
  <si>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</si>
  <si>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</si>
  <si>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</si>
  <si>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</si>
  <si>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</si>
  <si>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</si>
  <si>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</si>
  <si>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SAN VICENTE</t>
  </si>
  <si>
    <t>CHANCHAMAYO</t>
  </si>
  <si>
    <t>VITOC</t>
  </si>
  <si>
    <t>COMPAÑIA MINERA SAN JUAN (PERU) S.A.</t>
  </si>
  <si>
    <t>MINA CORICANCHA</t>
  </si>
  <si>
    <t>LIMA</t>
  </si>
  <si>
    <t>HUAROCHIRI</t>
  </si>
  <si>
    <t>SAN MATEO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</si>
  <si>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</si>
  <si>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</si>
  <si>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</si>
  <si>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</si>
  <si>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</si>
  <si>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</si>
  <si>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</si>
  <si>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</si>
  <si>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</si>
  <si>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</si>
  <si>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</si>
  <si>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</si>
  <si>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</si>
  <si>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</si>
  <si>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</si>
  <si>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</si>
  <si>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EMPRESA ADMINISTRADORA CHUNGAR S.A.C.</t>
  </si>
  <si>
    <t>ANIMON</t>
  </si>
  <si>
    <t>HUAYLLAY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</si>
  <si>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</si>
  <si>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</si>
  <si>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</si>
  <si>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</si>
  <si>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</si>
  <si>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</si>
  <si>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</si>
  <si>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</si>
  <si>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</si>
  <si>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</si>
  <si>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</si>
  <si>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</si>
  <si>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</si>
  <si>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</si>
  <si>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PUCARRAJO</t>
  </si>
  <si>
    <t>MINERA SINAYCOCHA S.A.C.</t>
  </si>
  <si>
    <t>SINAYCOCHA DOS</t>
  </si>
  <si>
    <t>CONCEPCION</t>
  </si>
  <si>
    <t>ANDAMARCA</t>
  </si>
  <si>
    <t>SINAYCOCHA UNO</t>
  </si>
  <si>
    <t>COMAS</t>
  </si>
  <si>
    <t>PAN AMERICAN SILVER S.A. MINA QUIRUVILCA</t>
  </si>
  <si>
    <t>ACUMULACION HUARON - 4</t>
  </si>
  <si>
    <t>ACUMULACION HUARON-1</t>
  </si>
  <si>
    <t>ACUMULACION HUARON-3</t>
  </si>
  <si>
    <t>ACUMULACION QUIRUVILCA 1</t>
  </si>
  <si>
    <t>LA LIBERTAD</t>
  </si>
  <si>
    <t>SANTIAGO DE CHUCO</t>
  </si>
  <si>
    <t>QUIRUVILCA</t>
  </si>
  <si>
    <t>ACUMULACION QUIRUVILCA 4</t>
  </si>
  <si>
    <t>HUARON</t>
  </si>
  <si>
    <t>PERUBAR S A</t>
  </si>
  <si>
    <t>CASAPALCA-7</t>
  </si>
  <si>
    <t>SOCIEDAD MINERA AUSTRIA DUVAZ S.A.C.</t>
  </si>
  <si>
    <t>AUSTRIA DUVAZ</t>
  </si>
  <si>
    <t>SOCIEDAD MINERA CORONA S.A.</t>
  </si>
  <si>
    <t>ACUMULACION YAURICOCHA</t>
  </si>
  <si>
    <t>YAURICOCHA</t>
  </si>
  <si>
    <t>ALIS</t>
  </si>
  <si>
    <t>SOCIEDAD MINERA EL BROCAL S.A.A.</t>
  </si>
  <si>
    <t>COLQUIJIRCA Nº 2</t>
  </si>
  <si>
    <t>TINYAHUARCO</t>
  </si>
  <si>
    <t>VOLCAN COMPAÑIA MINERA S.A.A.</t>
  </si>
  <si>
    <t>ANDAYCHAGUA</t>
  </si>
  <si>
    <t>HUAY-HUAY</t>
  </si>
  <si>
    <t>CARAHUACRA</t>
  </si>
  <si>
    <t>CERRO DE PASCO</t>
  </si>
  <si>
    <t>SIMON BOLIVAR</t>
  </si>
  <si>
    <t>TICLIO</t>
  </si>
  <si>
    <t>PEQUEÑO PRODUCTOR MINERO</t>
  </si>
  <si>
    <t>BERGMIN S.A.C.</t>
  </si>
  <si>
    <t>REVOLUCION 3 DE OCTUBRE Nº 2</t>
  </si>
  <si>
    <t>AMBO</t>
  </si>
  <si>
    <t>SAN RAFAEL</t>
  </si>
  <si>
    <t>CORPORACION MINERA TOMA LA MANO S.A.</t>
  </si>
  <si>
    <t>TOMA LA MANO Nº 2</t>
  </si>
  <si>
    <t>MARCARA</t>
  </si>
  <si>
    <t>MINERA HUINAC S.A.C.</t>
  </si>
  <si>
    <t>ADMIRADA-ATILA</t>
  </si>
  <si>
    <t>AIJA</t>
  </si>
  <si>
    <t>LA MERCED</t>
  </si>
  <si>
    <t>MINERA SHUNTUR S.A.C.</t>
  </si>
  <si>
    <t>SHUNTUR</t>
  </si>
  <si>
    <t>HUARAZ</t>
  </si>
  <si>
    <t>PIRA</t>
  </si>
  <si>
    <t>MTZ S.A.C.</t>
  </si>
  <si>
    <t>SUCCHA</t>
  </si>
  <si>
    <t>SOCIEDAD MINERA DE RECURSOS LINCEARES MAGISTRAL DE HUARAZ S.A.C.</t>
  </si>
  <si>
    <t>AQUIA</t>
  </si>
  <si>
    <t>SOCIEDAD MINERA LAS CUMBRES S.A.C.</t>
  </si>
  <si>
    <t>CONDORSENGA</t>
  </si>
  <si>
    <t>CAJATAMBO</t>
  </si>
  <si>
    <t>GORGOR</t>
  </si>
  <si>
    <t>PRODUCTOR MINERO ARTESANAL</t>
  </si>
  <si>
    <t>S.M.R.L. PELAGIA ROSALINA DE HUARAZ</t>
  </si>
  <si>
    <t>PELAGIA ROSALINA</t>
  </si>
  <si>
    <t>RECUAY</t>
  </si>
  <si>
    <t>COTAPARACO</t>
  </si>
  <si>
    <t>ACUMULACION HUARON-5</t>
  </si>
  <si>
    <t>BELLAVISTA</t>
  </si>
  <si>
    <t>C.M.H. Nº 8-A</t>
  </si>
  <si>
    <t>DEMASIA ESPERANZA 3</t>
  </si>
  <si>
    <t>PRECAUCION</t>
  </si>
  <si>
    <t>GRAN BRETAÑA</t>
  </si>
  <si>
    <t>CATON</t>
  </si>
  <si>
    <t>COMPAÑIA MINERA SAN IGNACIO DE MOROCOCHA S.A.</t>
  </si>
  <si>
    <t>TOTAL - AGOSTO</t>
  </si>
  <si>
    <t>TOTAL ACUMULADO ENERO - AGOSTO</t>
  </si>
  <si>
    <t>TOTAL COMPARADO ACUMULADO - ENERO - AGOSTO</t>
  </si>
  <si>
    <t>Var. % 2009/2008 - AGOSTO</t>
  </si>
  <si>
    <t>Var. % 2009/2008 - ENERO - AGOSTO</t>
  </si>
  <si>
    <t>RESTAURADORA</t>
  </si>
  <si>
    <t>UCHUCCHACUA  h)</t>
  </si>
  <si>
    <t>ANTICONA  a)</t>
  </si>
  <si>
    <t>CERRO LINDO  b)</t>
  </si>
  <si>
    <t>ACUMULACION RAURA  c)</t>
  </si>
  <si>
    <t>VINCHOS  i)</t>
  </si>
  <si>
    <t>ACUMULACION ISCAYCRUZ  e)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</si>
</sst>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 wrapText="1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4" fontId="2" fillId="0" borderId="3" xfId="0" applyNumberFormat="1" applyFont="1" applyBorder="1" applyAlignment="1" quotePrefix="1">
      <alignment horizontal="right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2" fillId="0" borderId="5" xfId="0" applyNumberFormat="1" applyFont="1" applyBorder="1" applyAlignment="1" quotePrefix="1">
      <alignment horizontal="right"/>
    </xf>
    <xf numFmtId="4" fontId="2" fillId="0" borderId="5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4" fontId="3" fillId="3" borderId="5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4" fontId="3" fillId="3" borderId="14" xfId="0" applyNumberFormat="1" applyFont="1" applyFill="1" applyBorder="1" applyAlignment="1" quotePrefix="1">
      <alignment horizontal="right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5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68.8515625" style="1" customWidth="1"/>
    <col min="5" max="5" width="31.851562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47" t="s">
        <v>34</v>
      </c>
    </row>
    <row r="2" ht="13.5" thickBot="1"/>
    <row r="3" spans="9:22" ht="13.5" thickBot="1">
      <c r="I3" s="50">
        <v>2009</v>
      </c>
      <c r="J3" s="51"/>
      <c r="K3" s="51"/>
      <c r="L3" s="51"/>
      <c r="M3" s="51"/>
      <c r="N3" s="52"/>
      <c r="O3" s="50">
        <v>2008</v>
      </c>
      <c r="P3" s="51"/>
      <c r="Q3" s="51"/>
      <c r="R3" s="51"/>
      <c r="S3" s="51"/>
      <c r="T3" s="52"/>
      <c r="U3" s="4"/>
      <c r="V3" s="4"/>
    </row>
    <row r="4" spans="1:22" ht="73.5" customHeight="1">
      <c r="A4" s="28" t="s">
        <v>0</v>
      </c>
      <c r="B4" s="29" t="s">
        <v>1</v>
      </c>
      <c r="C4" s="29" t="s">
        <v>10</v>
      </c>
      <c r="D4" s="29" t="s">
        <v>2</v>
      </c>
      <c r="E4" s="29" t="s">
        <v>3</v>
      </c>
      <c r="F4" s="30" t="s">
        <v>4</v>
      </c>
      <c r="G4" s="30" t="s">
        <v>5</v>
      </c>
      <c r="H4" s="31" t="s">
        <v>6</v>
      </c>
      <c r="I4" s="28" t="s">
        <v>11</v>
      </c>
      <c r="J4" s="29" t="s">
        <v>7</v>
      </c>
      <c r="K4" s="29" t="s">
        <v>203</v>
      </c>
      <c r="L4" s="29" t="s">
        <v>12</v>
      </c>
      <c r="M4" s="29" t="s">
        <v>8</v>
      </c>
      <c r="N4" s="32" t="s">
        <v>204</v>
      </c>
      <c r="O4" s="28" t="s">
        <v>13</v>
      </c>
      <c r="P4" s="29" t="s">
        <v>14</v>
      </c>
      <c r="Q4" s="29" t="s">
        <v>203</v>
      </c>
      <c r="R4" s="29" t="s">
        <v>15</v>
      </c>
      <c r="S4" s="29" t="s">
        <v>16</v>
      </c>
      <c r="T4" s="32" t="s">
        <v>205</v>
      </c>
      <c r="U4" s="33" t="s">
        <v>206</v>
      </c>
      <c r="V4" s="32" t="s">
        <v>207</v>
      </c>
    </row>
    <row r="5" spans="1:22" ht="12.75">
      <c r="A5" s="15"/>
      <c r="B5" s="8"/>
      <c r="C5" s="8"/>
      <c r="D5" s="8"/>
      <c r="E5" s="8"/>
      <c r="F5" s="8"/>
      <c r="G5" s="8"/>
      <c r="H5" s="13"/>
      <c r="I5" s="15"/>
      <c r="J5" s="8"/>
      <c r="K5" s="9"/>
      <c r="L5" s="8"/>
      <c r="M5" s="8"/>
      <c r="N5" s="16"/>
      <c r="O5" s="15"/>
      <c r="P5" s="8"/>
      <c r="Q5" s="9"/>
      <c r="R5" s="8"/>
      <c r="S5" s="8"/>
      <c r="T5" s="16"/>
      <c r="U5" s="14"/>
      <c r="V5" s="34"/>
    </row>
    <row r="6" spans="1:22" ht="15">
      <c r="A6" s="40" t="s">
        <v>9</v>
      </c>
      <c r="B6" s="41" t="s">
        <v>35</v>
      </c>
      <c r="C6" s="41" t="s">
        <v>166</v>
      </c>
      <c r="D6" s="41" t="s">
        <v>167</v>
      </c>
      <c r="E6" s="41" t="s">
        <v>168</v>
      </c>
      <c r="F6" s="41" t="s">
        <v>87</v>
      </c>
      <c r="G6" s="41" t="s">
        <v>169</v>
      </c>
      <c r="H6" s="44" t="s">
        <v>170</v>
      </c>
      <c r="I6" s="45">
        <v>0</v>
      </c>
      <c r="J6" s="42">
        <v>0</v>
      </c>
      <c r="K6" s="43">
        <v>0</v>
      </c>
      <c r="L6" s="42">
        <v>0</v>
      </c>
      <c r="M6" s="42">
        <v>0</v>
      </c>
      <c r="N6" s="46">
        <v>0</v>
      </c>
      <c r="O6" s="45">
        <v>0</v>
      </c>
      <c r="P6" s="42">
        <v>0</v>
      </c>
      <c r="Q6" s="43">
        <v>0</v>
      </c>
      <c r="R6" s="42">
        <v>30</v>
      </c>
      <c r="S6" s="42">
        <v>0</v>
      </c>
      <c r="T6" s="46">
        <v>30</v>
      </c>
      <c r="U6" s="24" t="s">
        <v>20</v>
      </c>
      <c r="V6" s="35" t="s">
        <v>20</v>
      </c>
    </row>
    <row r="7" spans="1:22" ht="15">
      <c r="A7" s="40" t="s">
        <v>9</v>
      </c>
      <c r="B7" s="41" t="s">
        <v>35</v>
      </c>
      <c r="C7" s="41" t="s">
        <v>21</v>
      </c>
      <c r="D7" s="41" t="s">
        <v>36</v>
      </c>
      <c r="E7" s="41" t="s">
        <v>37</v>
      </c>
      <c r="F7" s="41" t="s">
        <v>38</v>
      </c>
      <c r="G7" s="41" t="s">
        <v>39</v>
      </c>
      <c r="H7" s="44" t="s">
        <v>40</v>
      </c>
      <c r="I7" s="45">
        <v>173.247396</v>
      </c>
      <c r="J7" s="42">
        <v>0</v>
      </c>
      <c r="K7" s="43">
        <v>173.247396</v>
      </c>
      <c r="L7" s="42">
        <v>1568.074175</v>
      </c>
      <c r="M7" s="42">
        <v>15.475743</v>
      </c>
      <c r="N7" s="46">
        <v>1583.549918</v>
      </c>
      <c r="O7" s="45">
        <v>228.252425</v>
      </c>
      <c r="P7" s="42">
        <v>3.813114</v>
      </c>
      <c r="Q7" s="43">
        <v>232.065539</v>
      </c>
      <c r="R7" s="42">
        <v>1331.939604</v>
      </c>
      <c r="S7" s="42">
        <v>28.201446</v>
      </c>
      <c r="T7" s="46">
        <v>1360.141051</v>
      </c>
      <c r="U7" s="25">
        <f>+((K7/Q7)-1)*100</f>
        <v>-25.345487853756687</v>
      </c>
      <c r="V7" s="36">
        <f>+((N7/T7)-1)*100</f>
        <v>16.425419028103416</v>
      </c>
    </row>
    <row r="8" spans="1:22" ht="15">
      <c r="A8" s="40" t="s">
        <v>9</v>
      </c>
      <c r="B8" s="41" t="s">
        <v>35</v>
      </c>
      <c r="C8" s="41" t="s">
        <v>21</v>
      </c>
      <c r="D8" s="41" t="s">
        <v>41</v>
      </c>
      <c r="E8" s="41" t="s">
        <v>42</v>
      </c>
      <c r="F8" s="41" t="s">
        <v>43</v>
      </c>
      <c r="G8" s="41" t="s">
        <v>44</v>
      </c>
      <c r="H8" s="44" t="s">
        <v>45</v>
      </c>
      <c r="I8" s="45">
        <v>483.750374</v>
      </c>
      <c r="J8" s="42">
        <v>61.852175</v>
      </c>
      <c r="K8" s="43">
        <v>545.602548</v>
      </c>
      <c r="L8" s="42">
        <v>3125.73283</v>
      </c>
      <c r="M8" s="42">
        <v>479.86762</v>
      </c>
      <c r="N8" s="46">
        <v>3605.60045</v>
      </c>
      <c r="O8" s="45">
        <v>511.193704</v>
      </c>
      <c r="P8" s="42">
        <v>28.260376</v>
      </c>
      <c r="Q8" s="43">
        <v>539.45408</v>
      </c>
      <c r="R8" s="42">
        <v>4641.160869</v>
      </c>
      <c r="S8" s="42">
        <v>274.630364</v>
      </c>
      <c r="T8" s="46">
        <v>4915.791232</v>
      </c>
      <c r="U8" s="25">
        <f aca="true" t="shared" si="0" ref="U8:U71">+((K8/Q8)-1)*100</f>
        <v>1.1397574377415065</v>
      </c>
      <c r="V8" s="36">
        <f aca="true" t="shared" si="1" ref="V8:V71">+((N8/T8)-1)*100</f>
        <v>-26.652693740758103</v>
      </c>
    </row>
    <row r="9" spans="1:22" ht="15">
      <c r="A9" s="40" t="s">
        <v>9</v>
      </c>
      <c r="B9" s="41" t="s">
        <v>35</v>
      </c>
      <c r="C9" s="41" t="s">
        <v>21</v>
      </c>
      <c r="D9" s="41" t="s">
        <v>46</v>
      </c>
      <c r="E9" s="41" t="s">
        <v>47</v>
      </c>
      <c r="F9" s="41" t="s">
        <v>38</v>
      </c>
      <c r="G9" s="41" t="s">
        <v>48</v>
      </c>
      <c r="H9" s="44" t="s">
        <v>49</v>
      </c>
      <c r="I9" s="45">
        <v>129.553889</v>
      </c>
      <c r="J9" s="42">
        <v>0</v>
      </c>
      <c r="K9" s="43">
        <v>129.553889</v>
      </c>
      <c r="L9" s="42">
        <v>978.289098</v>
      </c>
      <c r="M9" s="42">
        <v>0</v>
      </c>
      <c r="N9" s="46">
        <v>978.289098</v>
      </c>
      <c r="O9" s="45">
        <v>183.064502</v>
      </c>
      <c r="P9" s="42">
        <v>0</v>
      </c>
      <c r="Q9" s="43">
        <v>183.064502</v>
      </c>
      <c r="R9" s="42">
        <v>1331.271815</v>
      </c>
      <c r="S9" s="42">
        <v>0</v>
      </c>
      <c r="T9" s="46">
        <v>1331.271815</v>
      </c>
      <c r="U9" s="25">
        <f t="shared" si="0"/>
        <v>-29.23046926924151</v>
      </c>
      <c r="V9" s="36">
        <f t="shared" si="1"/>
        <v>-26.514699178845014</v>
      </c>
    </row>
    <row r="10" spans="1:22" ht="15">
      <c r="A10" s="40" t="s">
        <v>9</v>
      </c>
      <c r="B10" s="41" t="s">
        <v>35</v>
      </c>
      <c r="C10" s="41" t="s">
        <v>21</v>
      </c>
      <c r="D10" s="41" t="s">
        <v>46</v>
      </c>
      <c r="E10" s="41" t="s">
        <v>50</v>
      </c>
      <c r="F10" s="41" t="s">
        <v>51</v>
      </c>
      <c r="G10" s="41" t="s">
        <v>52</v>
      </c>
      <c r="H10" s="44" t="s">
        <v>53</v>
      </c>
      <c r="I10" s="45">
        <v>0</v>
      </c>
      <c r="J10" s="42">
        <v>30.2032</v>
      </c>
      <c r="K10" s="43">
        <v>30.2032</v>
      </c>
      <c r="L10" s="42">
        <v>0</v>
      </c>
      <c r="M10" s="42">
        <v>359.455105</v>
      </c>
      <c r="N10" s="46">
        <v>359.455105</v>
      </c>
      <c r="O10" s="45">
        <v>0</v>
      </c>
      <c r="P10" s="42">
        <v>72.980342</v>
      </c>
      <c r="Q10" s="43">
        <v>72.980342</v>
      </c>
      <c r="R10" s="42">
        <v>0</v>
      </c>
      <c r="S10" s="42">
        <v>275.769402</v>
      </c>
      <c r="T10" s="46">
        <v>275.769402</v>
      </c>
      <c r="U10" s="25">
        <f t="shared" si="0"/>
        <v>-58.61460884905143</v>
      </c>
      <c r="V10" s="36">
        <f t="shared" si="1"/>
        <v>30.346261185278255</v>
      </c>
    </row>
    <row r="11" spans="1:22" ht="15">
      <c r="A11" s="40" t="s">
        <v>9</v>
      </c>
      <c r="B11" s="41" t="s">
        <v>35</v>
      </c>
      <c r="C11" s="41" t="s">
        <v>21</v>
      </c>
      <c r="D11" s="41" t="s">
        <v>46</v>
      </c>
      <c r="E11" s="41" t="s">
        <v>54</v>
      </c>
      <c r="F11" s="41" t="s">
        <v>38</v>
      </c>
      <c r="G11" s="41" t="s">
        <v>38</v>
      </c>
      <c r="H11" s="44" t="s">
        <v>55</v>
      </c>
      <c r="I11" s="45">
        <v>150.914631</v>
      </c>
      <c r="J11" s="42">
        <v>6.142074</v>
      </c>
      <c r="K11" s="43">
        <v>157.056705</v>
      </c>
      <c r="L11" s="42">
        <v>730.049061</v>
      </c>
      <c r="M11" s="42">
        <v>34.236361</v>
      </c>
      <c r="N11" s="46">
        <v>764.285422</v>
      </c>
      <c r="O11" s="45">
        <v>181.828506</v>
      </c>
      <c r="P11" s="42">
        <v>4.830276</v>
      </c>
      <c r="Q11" s="43">
        <v>186.658782</v>
      </c>
      <c r="R11" s="42">
        <v>1450.72111</v>
      </c>
      <c r="S11" s="42">
        <v>42.217973</v>
      </c>
      <c r="T11" s="46">
        <v>1492.939083</v>
      </c>
      <c r="U11" s="25">
        <f t="shared" si="0"/>
        <v>-15.858925405395608</v>
      </c>
      <c r="V11" s="36">
        <f t="shared" si="1"/>
        <v>-48.80665723719954</v>
      </c>
    </row>
    <row r="12" spans="1:22" ht="15">
      <c r="A12" s="40" t="s">
        <v>9</v>
      </c>
      <c r="B12" s="41" t="s">
        <v>35</v>
      </c>
      <c r="C12" s="41" t="s">
        <v>21</v>
      </c>
      <c r="D12" s="41" t="s">
        <v>46</v>
      </c>
      <c r="E12" s="41" t="s">
        <v>209</v>
      </c>
      <c r="F12" s="41" t="s">
        <v>51</v>
      </c>
      <c r="G12" s="41" t="s">
        <v>52</v>
      </c>
      <c r="H12" s="44" t="s">
        <v>53</v>
      </c>
      <c r="I12" s="45">
        <v>0</v>
      </c>
      <c r="J12" s="42">
        <v>774.010176</v>
      </c>
      <c r="K12" s="43">
        <v>774.010176</v>
      </c>
      <c r="L12" s="42">
        <v>0</v>
      </c>
      <c r="M12" s="42">
        <v>6778.32482</v>
      </c>
      <c r="N12" s="46">
        <v>6778.32482</v>
      </c>
      <c r="O12" s="45">
        <v>0</v>
      </c>
      <c r="P12" s="42">
        <v>640.335739</v>
      </c>
      <c r="Q12" s="43">
        <v>640.335739</v>
      </c>
      <c r="R12" s="42">
        <v>0</v>
      </c>
      <c r="S12" s="42">
        <v>6825.825792</v>
      </c>
      <c r="T12" s="46">
        <v>6825.825792</v>
      </c>
      <c r="U12" s="25">
        <f t="shared" si="0"/>
        <v>20.875679562842574</v>
      </c>
      <c r="V12" s="36">
        <f t="shared" si="1"/>
        <v>-0.6959007371045378</v>
      </c>
    </row>
    <row r="13" spans="1:22" ht="15">
      <c r="A13" s="40" t="s">
        <v>9</v>
      </c>
      <c r="B13" s="41" t="s">
        <v>35</v>
      </c>
      <c r="C13" s="41" t="s">
        <v>21</v>
      </c>
      <c r="D13" s="41" t="s">
        <v>56</v>
      </c>
      <c r="E13" s="41" t="s">
        <v>57</v>
      </c>
      <c r="F13" s="41" t="s">
        <v>58</v>
      </c>
      <c r="G13" s="41" t="s">
        <v>59</v>
      </c>
      <c r="H13" s="44" t="s">
        <v>60</v>
      </c>
      <c r="I13" s="45">
        <v>377.9132</v>
      </c>
      <c r="J13" s="42">
        <v>0</v>
      </c>
      <c r="K13" s="43">
        <v>377.9132</v>
      </c>
      <c r="L13" s="42">
        <v>6851.9214</v>
      </c>
      <c r="M13" s="42">
        <v>0</v>
      </c>
      <c r="N13" s="46">
        <v>6851.9214</v>
      </c>
      <c r="O13" s="45">
        <v>509.1926</v>
      </c>
      <c r="P13" s="42">
        <v>0</v>
      </c>
      <c r="Q13" s="43">
        <v>509.1926</v>
      </c>
      <c r="R13" s="42">
        <v>2892.81</v>
      </c>
      <c r="S13" s="42">
        <v>0</v>
      </c>
      <c r="T13" s="46">
        <v>2892.81</v>
      </c>
      <c r="U13" s="25">
        <f t="shared" si="0"/>
        <v>-25.781875070454674</v>
      </c>
      <c r="V13" s="35" t="s">
        <v>20</v>
      </c>
    </row>
    <row r="14" spans="1:22" ht="15">
      <c r="A14" s="40" t="s">
        <v>9</v>
      </c>
      <c r="B14" s="41" t="s">
        <v>35</v>
      </c>
      <c r="C14" s="41" t="s">
        <v>21</v>
      </c>
      <c r="D14" s="41" t="s">
        <v>56</v>
      </c>
      <c r="E14" s="41" t="s">
        <v>61</v>
      </c>
      <c r="F14" s="41" t="s">
        <v>58</v>
      </c>
      <c r="G14" s="41" t="s">
        <v>59</v>
      </c>
      <c r="H14" s="44" t="s">
        <v>60</v>
      </c>
      <c r="I14" s="45">
        <v>0</v>
      </c>
      <c r="J14" s="42">
        <v>0</v>
      </c>
      <c r="K14" s="43">
        <v>0</v>
      </c>
      <c r="L14" s="42">
        <v>1831.4412</v>
      </c>
      <c r="M14" s="42">
        <v>0</v>
      </c>
      <c r="N14" s="46">
        <v>1831.4412</v>
      </c>
      <c r="O14" s="45">
        <v>218.2254</v>
      </c>
      <c r="P14" s="42">
        <v>0</v>
      </c>
      <c r="Q14" s="43">
        <v>218.2254</v>
      </c>
      <c r="R14" s="42">
        <v>1240.1391</v>
      </c>
      <c r="S14" s="42">
        <v>0</v>
      </c>
      <c r="T14" s="46">
        <v>1240.1391</v>
      </c>
      <c r="U14" s="24" t="s">
        <v>20</v>
      </c>
      <c r="V14" s="36">
        <f t="shared" si="1"/>
        <v>47.68030457228547</v>
      </c>
    </row>
    <row r="15" spans="1:22" ht="15">
      <c r="A15" s="40" t="s">
        <v>9</v>
      </c>
      <c r="B15" s="41" t="s">
        <v>35</v>
      </c>
      <c r="C15" s="41" t="s">
        <v>21</v>
      </c>
      <c r="D15" s="41" t="s">
        <v>62</v>
      </c>
      <c r="E15" s="41" t="s">
        <v>63</v>
      </c>
      <c r="F15" s="41" t="s">
        <v>64</v>
      </c>
      <c r="G15" s="41" t="s">
        <v>65</v>
      </c>
      <c r="H15" s="44" t="s">
        <v>66</v>
      </c>
      <c r="I15" s="45">
        <v>0</v>
      </c>
      <c r="J15" s="42">
        <v>162.194076</v>
      </c>
      <c r="K15" s="43">
        <v>162.194076</v>
      </c>
      <c r="L15" s="42">
        <v>0</v>
      </c>
      <c r="M15" s="42">
        <v>1362.905826</v>
      </c>
      <c r="N15" s="46">
        <v>1362.905826</v>
      </c>
      <c r="O15" s="45">
        <v>0</v>
      </c>
      <c r="P15" s="42">
        <v>85.352445</v>
      </c>
      <c r="Q15" s="43">
        <v>85.352445</v>
      </c>
      <c r="R15" s="42">
        <v>0</v>
      </c>
      <c r="S15" s="42">
        <v>506.703752</v>
      </c>
      <c r="T15" s="46">
        <v>506.703752</v>
      </c>
      <c r="U15" s="25">
        <f t="shared" si="0"/>
        <v>90.0286230816235</v>
      </c>
      <c r="V15" s="35" t="s">
        <v>20</v>
      </c>
    </row>
    <row r="16" spans="1:22" ht="15">
      <c r="A16" s="40" t="s">
        <v>9</v>
      </c>
      <c r="B16" s="41" t="s">
        <v>35</v>
      </c>
      <c r="C16" s="41" t="s">
        <v>21</v>
      </c>
      <c r="D16" s="41" t="s">
        <v>67</v>
      </c>
      <c r="E16" s="41" t="s">
        <v>210</v>
      </c>
      <c r="F16" s="41" t="s">
        <v>23</v>
      </c>
      <c r="G16" s="41" t="s">
        <v>22</v>
      </c>
      <c r="H16" s="44" t="s">
        <v>22</v>
      </c>
      <c r="I16" s="45">
        <v>162.484283</v>
      </c>
      <c r="J16" s="42">
        <v>28.513944</v>
      </c>
      <c r="K16" s="43">
        <v>190.998227</v>
      </c>
      <c r="L16" s="42">
        <v>2470.563504</v>
      </c>
      <c r="M16" s="42">
        <v>228.438084</v>
      </c>
      <c r="N16" s="46">
        <v>2699.001588</v>
      </c>
      <c r="O16" s="45">
        <v>480.13865</v>
      </c>
      <c r="P16" s="42">
        <v>56.409746</v>
      </c>
      <c r="Q16" s="43">
        <v>536.548396</v>
      </c>
      <c r="R16" s="42">
        <v>2874.152764</v>
      </c>
      <c r="S16" s="42">
        <v>447.806954</v>
      </c>
      <c r="T16" s="46">
        <v>3321.959718</v>
      </c>
      <c r="U16" s="25">
        <f t="shared" si="0"/>
        <v>-64.40242326248608</v>
      </c>
      <c r="V16" s="36">
        <f t="shared" si="1"/>
        <v>-18.752729800560452</v>
      </c>
    </row>
    <row r="17" spans="1:22" ht="15">
      <c r="A17" s="40" t="s">
        <v>9</v>
      </c>
      <c r="B17" s="41" t="s">
        <v>35</v>
      </c>
      <c r="C17" s="41" t="s">
        <v>21</v>
      </c>
      <c r="D17" s="41" t="s">
        <v>67</v>
      </c>
      <c r="E17" s="41" t="s">
        <v>68</v>
      </c>
      <c r="F17" s="41" t="s">
        <v>23</v>
      </c>
      <c r="G17" s="41" t="s">
        <v>22</v>
      </c>
      <c r="H17" s="44" t="s">
        <v>22</v>
      </c>
      <c r="I17" s="45">
        <v>122.49652</v>
      </c>
      <c r="J17" s="42">
        <v>8.575274</v>
      </c>
      <c r="K17" s="43">
        <v>131.071794</v>
      </c>
      <c r="L17" s="42">
        <v>672.269674</v>
      </c>
      <c r="M17" s="42">
        <v>121.187183</v>
      </c>
      <c r="N17" s="46">
        <v>793.456857</v>
      </c>
      <c r="O17" s="45">
        <v>60.265665</v>
      </c>
      <c r="P17" s="42">
        <v>2.241741</v>
      </c>
      <c r="Q17" s="43">
        <v>62.507406</v>
      </c>
      <c r="R17" s="42">
        <v>632.340642</v>
      </c>
      <c r="S17" s="42">
        <v>101.311982</v>
      </c>
      <c r="T17" s="46">
        <v>733.652624</v>
      </c>
      <c r="U17" s="24" t="s">
        <v>20</v>
      </c>
      <c r="V17" s="36">
        <f t="shared" si="1"/>
        <v>8.151573516351252</v>
      </c>
    </row>
    <row r="18" spans="1:22" ht="15">
      <c r="A18" s="40" t="s">
        <v>9</v>
      </c>
      <c r="B18" s="41" t="s">
        <v>35</v>
      </c>
      <c r="C18" s="41" t="s">
        <v>21</v>
      </c>
      <c r="D18" s="41" t="s">
        <v>67</v>
      </c>
      <c r="E18" s="41" t="s">
        <v>69</v>
      </c>
      <c r="F18" s="41" t="s">
        <v>23</v>
      </c>
      <c r="G18" s="41" t="s">
        <v>22</v>
      </c>
      <c r="H18" s="44" t="s">
        <v>69</v>
      </c>
      <c r="I18" s="45">
        <v>171.048032</v>
      </c>
      <c r="J18" s="42">
        <v>42.904032</v>
      </c>
      <c r="K18" s="43">
        <v>213.952064</v>
      </c>
      <c r="L18" s="42">
        <v>953.116041</v>
      </c>
      <c r="M18" s="42">
        <v>339.342692</v>
      </c>
      <c r="N18" s="46">
        <v>1292.458733</v>
      </c>
      <c r="O18" s="45">
        <v>62.277376</v>
      </c>
      <c r="P18" s="42">
        <v>39.690497</v>
      </c>
      <c r="Q18" s="43">
        <v>101.967873</v>
      </c>
      <c r="R18" s="42">
        <v>1160.743389</v>
      </c>
      <c r="S18" s="42">
        <v>182.239494</v>
      </c>
      <c r="T18" s="46">
        <v>1342.982883</v>
      </c>
      <c r="U18" s="24" t="s">
        <v>20</v>
      </c>
      <c r="V18" s="36">
        <f t="shared" si="1"/>
        <v>-3.7620844345489624</v>
      </c>
    </row>
    <row r="19" spans="1:22" ht="15">
      <c r="A19" s="40" t="s">
        <v>9</v>
      </c>
      <c r="B19" s="41" t="s">
        <v>35</v>
      </c>
      <c r="C19" s="41" t="s">
        <v>21</v>
      </c>
      <c r="D19" s="41" t="s">
        <v>70</v>
      </c>
      <c r="E19" s="41" t="s">
        <v>71</v>
      </c>
      <c r="F19" s="41" t="s">
        <v>51</v>
      </c>
      <c r="G19" s="41" t="s">
        <v>51</v>
      </c>
      <c r="H19" s="44" t="s">
        <v>72</v>
      </c>
      <c r="I19" s="45">
        <v>614.548974</v>
      </c>
      <c r="J19" s="42">
        <v>46.747891</v>
      </c>
      <c r="K19" s="43">
        <v>661.296865</v>
      </c>
      <c r="L19" s="42">
        <v>5170.445049</v>
      </c>
      <c r="M19" s="42">
        <v>433.945759</v>
      </c>
      <c r="N19" s="46">
        <v>5604.390808</v>
      </c>
      <c r="O19" s="45">
        <v>1164.724596</v>
      </c>
      <c r="P19" s="42">
        <v>67.22998</v>
      </c>
      <c r="Q19" s="43">
        <v>1231.954576</v>
      </c>
      <c r="R19" s="42">
        <v>7163.844201</v>
      </c>
      <c r="S19" s="42">
        <v>535.803294</v>
      </c>
      <c r="T19" s="46">
        <v>7699.647495</v>
      </c>
      <c r="U19" s="25">
        <f t="shared" si="0"/>
        <v>-46.32132727270295</v>
      </c>
      <c r="V19" s="36">
        <f t="shared" si="1"/>
        <v>-27.212371584031846</v>
      </c>
    </row>
    <row r="20" spans="1:22" ht="15">
      <c r="A20" s="40" t="s">
        <v>9</v>
      </c>
      <c r="B20" s="41" t="s">
        <v>35</v>
      </c>
      <c r="C20" s="41" t="s">
        <v>21</v>
      </c>
      <c r="D20" s="41" t="s">
        <v>73</v>
      </c>
      <c r="E20" s="41" t="s">
        <v>74</v>
      </c>
      <c r="F20" s="41" t="s">
        <v>23</v>
      </c>
      <c r="G20" s="41" t="s">
        <v>22</v>
      </c>
      <c r="H20" s="44" t="s">
        <v>22</v>
      </c>
      <c r="I20" s="45">
        <v>396.950116</v>
      </c>
      <c r="J20" s="42">
        <v>0</v>
      </c>
      <c r="K20" s="43">
        <v>396.950116</v>
      </c>
      <c r="L20" s="42">
        <v>2492.432353</v>
      </c>
      <c r="M20" s="42">
        <v>0</v>
      </c>
      <c r="N20" s="46">
        <v>2492.432353</v>
      </c>
      <c r="O20" s="45">
        <v>374.601486</v>
      </c>
      <c r="P20" s="42">
        <v>99.290645</v>
      </c>
      <c r="Q20" s="43">
        <v>473.892131</v>
      </c>
      <c r="R20" s="42">
        <v>2748.357486</v>
      </c>
      <c r="S20" s="42">
        <v>99.290645</v>
      </c>
      <c r="T20" s="46">
        <v>2847.648131</v>
      </c>
      <c r="U20" s="25">
        <f t="shared" si="0"/>
        <v>-16.236187513314082</v>
      </c>
      <c r="V20" s="36">
        <f t="shared" si="1"/>
        <v>-12.474005272388055</v>
      </c>
    </row>
    <row r="21" spans="1:22" ht="15">
      <c r="A21" s="40" t="s">
        <v>9</v>
      </c>
      <c r="B21" s="41" t="s">
        <v>35</v>
      </c>
      <c r="C21" s="41" t="s">
        <v>21</v>
      </c>
      <c r="D21" s="41" t="s">
        <v>75</v>
      </c>
      <c r="E21" s="41" t="s">
        <v>76</v>
      </c>
      <c r="F21" s="41" t="s">
        <v>58</v>
      </c>
      <c r="G21" s="41" t="s">
        <v>77</v>
      </c>
      <c r="H21" s="44" t="s">
        <v>78</v>
      </c>
      <c r="I21" s="45">
        <v>284.4506</v>
      </c>
      <c r="J21" s="42">
        <v>14.661268</v>
      </c>
      <c r="K21" s="43">
        <v>299.111868</v>
      </c>
      <c r="L21" s="42">
        <v>1856.94324</v>
      </c>
      <c r="M21" s="42">
        <v>100.403053</v>
      </c>
      <c r="N21" s="46">
        <v>1957.346293</v>
      </c>
      <c r="O21" s="45">
        <v>274.0347</v>
      </c>
      <c r="P21" s="42">
        <v>20.655214</v>
      </c>
      <c r="Q21" s="43">
        <v>294.689914</v>
      </c>
      <c r="R21" s="42">
        <v>876.513728</v>
      </c>
      <c r="S21" s="42">
        <v>71.66804</v>
      </c>
      <c r="T21" s="46">
        <v>948.181768</v>
      </c>
      <c r="U21" s="25">
        <f t="shared" si="0"/>
        <v>1.5005447386977844</v>
      </c>
      <c r="V21" s="35" t="s">
        <v>20</v>
      </c>
    </row>
    <row r="22" spans="1:22" ht="15">
      <c r="A22" s="40" t="s">
        <v>9</v>
      </c>
      <c r="B22" s="41" t="s">
        <v>35</v>
      </c>
      <c r="C22" s="41" t="s">
        <v>21</v>
      </c>
      <c r="D22" s="41" t="s">
        <v>75</v>
      </c>
      <c r="E22" s="41" t="s">
        <v>79</v>
      </c>
      <c r="F22" s="41" t="s">
        <v>38</v>
      </c>
      <c r="G22" s="41" t="s">
        <v>38</v>
      </c>
      <c r="H22" s="44" t="s">
        <v>55</v>
      </c>
      <c r="I22" s="45">
        <v>718.4088</v>
      </c>
      <c r="J22" s="42">
        <v>46.8125</v>
      </c>
      <c r="K22" s="43">
        <v>765.2213</v>
      </c>
      <c r="L22" s="42">
        <v>5736.98875</v>
      </c>
      <c r="M22" s="42">
        <v>350.8796</v>
      </c>
      <c r="N22" s="46">
        <v>6087.86835</v>
      </c>
      <c r="O22" s="45">
        <v>557.479</v>
      </c>
      <c r="P22" s="42">
        <v>36.1562</v>
      </c>
      <c r="Q22" s="43">
        <v>593.6352</v>
      </c>
      <c r="R22" s="42">
        <v>4046.8192</v>
      </c>
      <c r="S22" s="42">
        <v>280.44325</v>
      </c>
      <c r="T22" s="46">
        <v>4327.26245</v>
      </c>
      <c r="U22" s="25">
        <f t="shared" si="0"/>
        <v>28.904300149317287</v>
      </c>
      <c r="V22" s="36">
        <f t="shared" si="1"/>
        <v>40.68636742844196</v>
      </c>
    </row>
    <row r="23" spans="1:22" ht="15">
      <c r="A23" s="40" t="s">
        <v>9</v>
      </c>
      <c r="B23" s="41" t="s">
        <v>35</v>
      </c>
      <c r="C23" s="41" t="s">
        <v>21</v>
      </c>
      <c r="D23" s="41" t="s">
        <v>80</v>
      </c>
      <c r="E23" s="41" t="s">
        <v>211</v>
      </c>
      <c r="F23" s="41" t="s">
        <v>81</v>
      </c>
      <c r="G23" s="41" t="s">
        <v>82</v>
      </c>
      <c r="H23" s="44" t="s">
        <v>83</v>
      </c>
      <c r="I23" s="45">
        <v>400.029</v>
      </c>
      <c r="J23" s="42">
        <v>111.2565</v>
      </c>
      <c r="K23" s="43">
        <v>511.2855</v>
      </c>
      <c r="L23" s="42">
        <v>4308.253814</v>
      </c>
      <c r="M23" s="42">
        <v>1126.53084</v>
      </c>
      <c r="N23" s="46">
        <v>5434.784654</v>
      </c>
      <c r="O23" s="45">
        <v>603.9762</v>
      </c>
      <c r="P23" s="42">
        <v>208.7237</v>
      </c>
      <c r="Q23" s="43">
        <v>812.6999</v>
      </c>
      <c r="R23" s="42">
        <v>5236.035491</v>
      </c>
      <c r="S23" s="42">
        <v>1178.301486</v>
      </c>
      <c r="T23" s="46">
        <v>6414.336977</v>
      </c>
      <c r="U23" s="25">
        <f t="shared" si="0"/>
        <v>-37.088032126003704</v>
      </c>
      <c r="V23" s="36">
        <f t="shared" si="1"/>
        <v>-15.27129501478326</v>
      </c>
    </row>
    <row r="24" spans="1:22" ht="15">
      <c r="A24" s="40" t="s">
        <v>9</v>
      </c>
      <c r="B24" s="41" t="s">
        <v>35</v>
      </c>
      <c r="C24" s="41" t="s">
        <v>21</v>
      </c>
      <c r="D24" s="41" t="s">
        <v>80</v>
      </c>
      <c r="E24" s="41" t="s">
        <v>84</v>
      </c>
      <c r="F24" s="41" t="s">
        <v>51</v>
      </c>
      <c r="G24" s="41" t="s">
        <v>51</v>
      </c>
      <c r="H24" s="44" t="s">
        <v>85</v>
      </c>
      <c r="I24" s="45">
        <v>831.343</v>
      </c>
      <c r="J24" s="42">
        <v>80.5649</v>
      </c>
      <c r="K24" s="43">
        <v>911.9079</v>
      </c>
      <c r="L24" s="42">
        <v>7371.15366</v>
      </c>
      <c r="M24" s="42">
        <v>635.737835</v>
      </c>
      <c r="N24" s="46">
        <v>8006.891495</v>
      </c>
      <c r="O24" s="45">
        <v>768.889837</v>
      </c>
      <c r="P24" s="42">
        <v>55.030246</v>
      </c>
      <c r="Q24" s="43">
        <v>823.920083</v>
      </c>
      <c r="R24" s="42">
        <v>6476.792111</v>
      </c>
      <c r="S24" s="42">
        <v>600.06861</v>
      </c>
      <c r="T24" s="46">
        <v>7076.860721</v>
      </c>
      <c r="U24" s="25">
        <f t="shared" si="0"/>
        <v>10.679168867886425</v>
      </c>
      <c r="V24" s="36">
        <f t="shared" si="1"/>
        <v>13.14185499285312</v>
      </c>
    </row>
    <row r="25" spans="1:22" ht="15">
      <c r="A25" s="40" t="s">
        <v>9</v>
      </c>
      <c r="B25" s="41" t="s">
        <v>35</v>
      </c>
      <c r="C25" s="41" t="s">
        <v>21</v>
      </c>
      <c r="D25" s="41" t="s">
        <v>86</v>
      </c>
      <c r="E25" s="41" t="s">
        <v>212</v>
      </c>
      <c r="F25" s="41" t="s">
        <v>87</v>
      </c>
      <c r="G25" s="41" t="s">
        <v>88</v>
      </c>
      <c r="H25" s="44" t="s">
        <v>89</v>
      </c>
      <c r="I25" s="45">
        <v>1049.59769</v>
      </c>
      <c r="J25" s="42">
        <v>72.4002</v>
      </c>
      <c r="K25" s="43">
        <v>1121.99789</v>
      </c>
      <c r="L25" s="42">
        <v>7733.065009</v>
      </c>
      <c r="M25" s="42">
        <v>316.654028</v>
      </c>
      <c r="N25" s="46">
        <v>8049.719038</v>
      </c>
      <c r="O25" s="45">
        <v>1186.6296</v>
      </c>
      <c r="P25" s="42">
        <v>41.6492</v>
      </c>
      <c r="Q25" s="43">
        <v>1228.2788</v>
      </c>
      <c r="R25" s="42">
        <v>7841.397754</v>
      </c>
      <c r="S25" s="42">
        <v>303.807786</v>
      </c>
      <c r="T25" s="46">
        <v>8145.20554</v>
      </c>
      <c r="U25" s="25">
        <f t="shared" si="0"/>
        <v>-8.652832728204697</v>
      </c>
      <c r="V25" s="36">
        <f t="shared" si="1"/>
        <v>-1.1723031608113277</v>
      </c>
    </row>
    <row r="26" spans="1:22" ht="15">
      <c r="A26" s="40" t="s">
        <v>9</v>
      </c>
      <c r="B26" s="41" t="s">
        <v>35</v>
      </c>
      <c r="C26" s="41" t="s">
        <v>21</v>
      </c>
      <c r="D26" s="41" t="s">
        <v>202</v>
      </c>
      <c r="E26" s="41" t="s">
        <v>90</v>
      </c>
      <c r="F26" s="41" t="s">
        <v>23</v>
      </c>
      <c r="G26" s="41" t="s">
        <v>91</v>
      </c>
      <c r="H26" s="44" t="s">
        <v>92</v>
      </c>
      <c r="I26" s="45">
        <v>145.163379</v>
      </c>
      <c r="J26" s="42">
        <v>36.513216</v>
      </c>
      <c r="K26" s="43">
        <v>181.676595</v>
      </c>
      <c r="L26" s="42">
        <v>1104.314822</v>
      </c>
      <c r="M26" s="42">
        <v>344.920985</v>
      </c>
      <c r="N26" s="46">
        <v>1449.235807</v>
      </c>
      <c r="O26" s="45">
        <v>210.004008</v>
      </c>
      <c r="P26" s="42">
        <v>54.20324</v>
      </c>
      <c r="Q26" s="43">
        <v>264.207248</v>
      </c>
      <c r="R26" s="42">
        <v>1714.89089</v>
      </c>
      <c r="S26" s="42">
        <v>422.094713</v>
      </c>
      <c r="T26" s="46">
        <v>2136.985603</v>
      </c>
      <c r="U26" s="25">
        <f t="shared" si="0"/>
        <v>-31.237088923465116</v>
      </c>
      <c r="V26" s="36">
        <f t="shared" si="1"/>
        <v>-32.183174048271766</v>
      </c>
    </row>
    <row r="27" spans="1:22" ht="15">
      <c r="A27" s="40" t="s">
        <v>9</v>
      </c>
      <c r="B27" s="41" t="s">
        <v>35</v>
      </c>
      <c r="C27" s="41" t="s">
        <v>21</v>
      </c>
      <c r="D27" s="41" t="s">
        <v>93</v>
      </c>
      <c r="E27" s="41" t="s">
        <v>94</v>
      </c>
      <c r="F27" s="41" t="s">
        <v>95</v>
      </c>
      <c r="G27" s="41" t="s">
        <v>96</v>
      </c>
      <c r="H27" s="44" t="s">
        <v>97</v>
      </c>
      <c r="I27" s="45">
        <v>0</v>
      </c>
      <c r="J27" s="42">
        <v>0</v>
      </c>
      <c r="K27" s="43">
        <v>0</v>
      </c>
      <c r="L27" s="42">
        <v>0</v>
      </c>
      <c r="M27" s="42">
        <v>0</v>
      </c>
      <c r="N27" s="46">
        <v>0</v>
      </c>
      <c r="O27" s="45">
        <v>0</v>
      </c>
      <c r="P27" s="42">
        <v>0</v>
      </c>
      <c r="Q27" s="43">
        <v>0</v>
      </c>
      <c r="R27" s="42">
        <v>541.988531</v>
      </c>
      <c r="S27" s="42">
        <v>54.912784</v>
      </c>
      <c r="T27" s="46">
        <v>596.901315</v>
      </c>
      <c r="U27" s="24" t="s">
        <v>20</v>
      </c>
      <c r="V27" s="35" t="s">
        <v>20</v>
      </c>
    </row>
    <row r="28" spans="1:22" ht="15">
      <c r="A28" s="40" t="s">
        <v>9</v>
      </c>
      <c r="B28" s="41" t="s">
        <v>35</v>
      </c>
      <c r="C28" s="41" t="s">
        <v>21</v>
      </c>
      <c r="D28" s="41" t="s">
        <v>98</v>
      </c>
      <c r="E28" s="41" t="s">
        <v>99</v>
      </c>
      <c r="F28" s="41" t="s">
        <v>95</v>
      </c>
      <c r="G28" s="41" t="s">
        <v>100</v>
      </c>
      <c r="H28" s="44" t="s">
        <v>101</v>
      </c>
      <c r="I28" s="45">
        <v>339.14228</v>
      </c>
      <c r="J28" s="42">
        <v>21.389776</v>
      </c>
      <c r="K28" s="43">
        <v>360.532056</v>
      </c>
      <c r="L28" s="42">
        <v>1854.686566</v>
      </c>
      <c r="M28" s="42">
        <v>138.398143</v>
      </c>
      <c r="N28" s="46">
        <v>1993.084709</v>
      </c>
      <c r="O28" s="45">
        <v>230.029348</v>
      </c>
      <c r="P28" s="42">
        <v>30.292884</v>
      </c>
      <c r="Q28" s="43">
        <v>260.322232</v>
      </c>
      <c r="R28" s="42">
        <v>1562.923722</v>
      </c>
      <c r="S28" s="42">
        <v>303.282925</v>
      </c>
      <c r="T28" s="46">
        <v>1866.206647</v>
      </c>
      <c r="U28" s="25">
        <f t="shared" si="0"/>
        <v>38.49453165413856</v>
      </c>
      <c r="V28" s="36">
        <f t="shared" si="1"/>
        <v>6.79871450484657</v>
      </c>
    </row>
    <row r="29" spans="1:22" ht="15">
      <c r="A29" s="40" t="s">
        <v>9</v>
      </c>
      <c r="B29" s="41" t="s">
        <v>35</v>
      </c>
      <c r="C29" s="41" t="s">
        <v>21</v>
      </c>
      <c r="D29" s="41" t="s">
        <v>102</v>
      </c>
      <c r="E29" s="41" t="s">
        <v>103</v>
      </c>
      <c r="F29" s="41" t="s">
        <v>58</v>
      </c>
      <c r="G29" s="41" t="s">
        <v>104</v>
      </c>
      <c r="H29" s="44" t="s">
        <v>105</v>
      </c>
      <c r="I29" s="45">
        <v>0</v>
      </c>
      <c r="J29" s="42">
        <v>0</v>
      </c>
      <c r="K29" s="43">
        <v>0</v>
      </c>
      <c r="L29" s="42">
        <v>70.996</v>
      </c>
      <c r="M29" s="42">
        <v>32.12</v>
      </c>
      <c r="N29" s="46">
        <v>103.116</v>
      </c>
      <c r="O29" s="45">
        <v>99.012</v>
      </c>
      <c r="P29" s="42">
        <v>30.464</v>
      </c>
      <c r="Q29" s="43">
        <v>129.476</v>
      </c>
      <c r="R29" s="42">
        <v>1070.126</v>
      </c>
      <c r="S29" s="42">
        <v>308.392</v>
      </c>
      <c r="T29" s="46">
        <v>1378.518</v>
      </c>
      <c r="U29" s="24" t="s">
        <v>20</v>
      </c>
      <c r="V29" s="36">
        <f t="shared" si="1"/>
        <v>-92.51979299508602</v>
      </c>
    </row>
    <row r="30" spans="1:22" ht="15">
      <c r="A30" s="40" t="s">
        <v>9</v>
      </c>
      <c r="B30" s="41" t="s">
        <v>35</v>
      </c>
      <c r="C30" s="41" t="s">
        <v>21</v>
      </c>
      <c r="D30" s="41" t="s">
        <v>102</v>
      </c>
      <c r="E30" s="41" t="s">
        <v>106</v>
      </c>
      <c r="F30" s="41" t="s">
        <v>58</v>
      </c>
      <c r="G30" s="41" t="s">
        <v>104</v>
      </c>
      <c r="H30" s="44" t="s">
        <v>107</v>
      </c>
      <c r="I30" s="45">
        <v>297.093</v>
      </c>
      <c r="J30" s="42">
        <v>50.486</v>
      </c>
      <c r="K30" s="43">
        <v>347.579</v>
      </c>
      <c r="L30" s="42">
        <v>1517.321</v>
      </c>
      <c r="M30" s="42">
        <v>224.0283</v>
      </c>
      <c r="N30" s="46">
        <v>1741.3493</v>
      </c>
      <c r="O30" s="45">
        <v>304.395</v>
      </c>
      <c r="P30" s="42">
        <v>27.92</v>
      </c>
      <c r="Q30" s="43">
        <v>332.315</v>
      </c>
      <c r="R30" s="42">
        <v>2024.0232</v>
      </c>
      <c r="S30" s="42">
        <v>194.3076</v>
      </c>
      <c r="T30" s="46">
        <v>2218.3308</v>
      </c>
      <c r="U30" s="25">
        <f t="shared" si="0"/>
        <v>4.593232324752128</v>
      </c>
      <c r="V30" s="36">
        <f t="shared" si="1"/>
        <v>-21.501820197420518</v>
      </c>
    </row>
    <row r="31" spans="1:22" ht="15">
      <c r="A31" s="40" t="s">
        <v>9</v>
      </c>
      <c r="B31" s="41" t="s">
        <v>35</v>
      </c>
      <c r="C31" s="41" t="s">
        <v>21</v>
      </c>
      <c r="D31" s="41" t="s">
        <v>102</v>
      </c>
      <c r="E31" s="41" t="s">
        <v>108</v>
      </c>
      <c r="F31" s="41" t="s">
        <v>58</v>
      </c>
      <c r="G31" s="41" t="s">
        <v>104</v>
      </c>
      <c r="H31" s="44" t="s">
        <v>107</v>
      </c>
      <c r="I31" s="45">
        <v>939.905</v>
      </c>
      <c r="J31" s="42">
        <v>123.0734</v>
      </c>
      <c r="K31" s="43">
        <v>1062.9784</v>
      </c>
      <c r="L31" s="42">
        <v>7681.1934</v>
      </c>
      <c r="M31" s="42">
        <v>970.7748</v>
      </c>
      <c r="N31" s="46">
        <v>8651.9682</v>
      </c>
      <c r="O31" s="45">
        <v>782.73</v>
      </c>
      <c r="P31" s="42">
        <v>71.792</v>
      </c>
      <c r="Q31" s="43">
        <v>854.522</v>
      </c>
      <c r="R31" s="42">
        <v>5222.3168</v>
      </c>
      <c r="S31" s="42">
        <v>514.5994</v>
      </c>
      <c r="T31" s="46">
        <v>5736.9162</v>
      </c>
      <c r="U31" s="25">
        <f t="shared" si="0"/>
        <v>24.394503593822026</v>
      </c>
      <c r="V31" s="36">
        <f t="shared" si="1"/>
        <v>50.81217675795926</v>
      </c>
    </row>
    <row r="32" spans="1:22" ht="15">
      <c r="A32" s="40" t="s">
        <v>9</v>
      </c>
      <c r="B32" s="41" t="s">
        <v>35</v>
      </c>
      <c r="C32" s="41" t="s">
        <v>21</v>
      </c>
      <c r="D32" s="41" t="s">
        <v>109</v>
      </c>
      <c r="E32" s="41" t="s">
        <v>110</v>
      </c>
      <c r="F32" s="41" t="s">
        <v>111</v>
      </c>
      <c r="G32" s="41" t="s">
        <v>112</v>
      </c>
      <c r="H32" s="44" t="s">
        <v>113</v>
      </c>
      <c r="I32" s="45">
        <v>138.1656</v>
      </c>
      <c r="J32" s="42">
        <v>9.15</v>
      </c>
      <c r="K32" s="43">
        <v>147.3156</v>
      </c>
      <c r="L32" s="42">
        <v>1482.739995</v>
      </c>
      <c r="M32" s="42">
        <v>70.097789</v>
      </c>
      <c r="N32" s="46">
        <v>1552.837784</v>
      </c>
      <c r="O32" s="45">
        <v>139.497019</v>
      </c>
      <c r="P32" s="42">
        <v>10.630296</v>
      </c>
      <c r="Q32" s="43">
        <v>150.127315</v>
      </c>
      <c r="R32" s="42">
        <v>1238.884812</v>
      </c>
      <c r="S32" s="42">
        <v>98.959843</v>
      </c>
      <c r="T32" s="46">
        <v>1337.844655</v>
      </c>
      <c r="U32" s="25">
        <f t="shared" si="0"/>
        <v>-1.872887022591474</v>
      </c>
      <c r="V32" s="36">
        <f t="shared" si="1"/>
        <v>16.070111593038416</v>
      </c>
    </row>
    <row r="33" spans="1:22" ht="15">
      <c r="A33" s="40" t="s">
        <v>9</v>
      </c>
      <c r="B33" s="41" t="s">
        <v>35</v>
      </c>
      <c r="C33" s="41" t="s">
        <v>166</v>
      </c>
      <c r="D33" s="41" t="s">
        <v>171</v>
      </c>
      <c r="E33" s="41" t="s">
        <v>172</v>
      </c>
      <c r="F33" s="41" t="s">
        <v>58</v>
      </c>
      <c r="G33" s="41" t="s">
        <v>77</v>
      </c>
      <c r="H33" s="44" t="s">
        <v>173</v>
      </c>
      <c r="I33" s="45">
        <v>162.489219</v>
      </c>
      <c r="J33" s="42">
        <v>8.044002</v>
      </c>
      <c r="K33" s="43">
        <v>170.533221</v>
      </c>
      <c r="L33" s="42">
        <v>1049.75539</v>
      </c>
      <c r="M33" s="42">
        <v>59.083457</v>
      </c>
      <c r="N33" s="46">
        <v>1108.838847</v>
      </c>
      <c r="O33" s="45">
        <v>107.56835</v>
      </c>
      <c r="P33" s="42">
        <v>4.882931</v>
      </c>
      <c r="Q33" s="43">
        <v>112.451281</v>
      </c>
      <c r="R33" s="42">
        <v>679.283966</v>
      </c>
      <c r="S33" s="42">
        <v>28.468354</v>
      </c>
      <c r="T33" s="46">
        <v>707.752319</v>
      </c>
      <c r="U33" s="25">
        <f t="shared" si="0"/>
        <v>51.650758873969615</v>
      </c>
      <c r="V33" s="36">
        <f t="shared" si="1"/>
        <v>56.67046468554204</v>
      </c>
    </row>
    <row r="34" spans="1:22" ht="15">
      <c r="A34" s="40" t="s">
        <v>9</v>
      </c>
      <c r="B34" s="41" t="s">
        <v>35</v>
      </c>
      <c r="C34" s="41" t="s">
        <v>21</v>
      </c>
      <c r="D34" s="41" t="s">
        <v>114</v>
      </c>
      <c r="E34" s="41" t="s">
        <v>195</v>
      </c>
      <c r="F34" s="41" t="s">
        <v>51</v>
      </c>
      <c r="G34" s="41" t="s">
        <v>51</v>
      </c>
      <c r="H34" s="44" t="s">
        <v>116</v>
      </c>
      <c r="I34" s="45">
        <v>139.4904</v>
      </c>
      <c r="J34" s="42">
        <v>23.4278</v>
      </c>
      <c r="K34" s="43">
        <v>162.9182</v>
      </c>
      <c r="L34" s="42">
        <v>1074.2179</v>
      </c>
      <c r="M34" s="42">
        <v>133.655785</v>
      </c>
      <c r="N34" s="46">
        <v>1207.873685</v>
      </c>
      <c r="O34" s="45">
        <v>0</v>
      </c>
      <c r="P34" s="42">
        <v>0</v>
      </c>
      <c r="Q34" s="43">
        <v>0</v>
      </c>
      <c r="R34" s="42">
        <v>0</v>
      </c>
      <c r="S34" s="42">
        <v>0</v>
      </c>
      <c r="T34" s="46">
        <v>0</v>
      </c>
      <c r="U34" s="24" t="s">
        <v>20</v>
      </c>
      <c r="V34" s="35" t="s">
        <v>20</v>
      </c>
    </row>
    <row r="35" spans="1:22" ht="15">
      <c r="A35" s="40" t="s">
        <v>9</v>
      </c>
      <c r="B35" s="41" t="s">
        <v>35</v>
      </c>
      <c r="C35" s="41" t="s">
        <v>21</v>
      </c>
      <c r="D35" s="41" t="s">
        <v>114</v>
      </c>
      <c r="E35" s="41" t="s">
        <v>115</v>
      </c>
      <c r="F35" s="41" t="s">
        <v>51</v>
      </c>
      <c r="G35" s="41" t="s">
        <v>51</v>
      </c>
      <c r="H35" s="44" t="s">
        <v>116</v>
      </c>
      <c r="I35" s="45">
        <v>917.913668</v>
      </c>
      <c r="J35" s="42">
        <v>53.333636</v>
      </c>
      <c r="K35" s="43">
        <v>971.247304</v>
      </c>
      <c r="L35" s="42">
        <v>10097.969497</v>
      </c>
      <c r="M35" s="42">
        <v>1117.290706</v>
      </c>
      <c r="N35" s="46">
        <v>11215.260203</v>
      </c>
      <c r="O35" s="45">
        <v>1803.830611</v>
      </c>
      <c r="P35" s="42">
        <v>194.497734</v>
      </c>
      <c r="Q35" s="43">
        <v>1998.328345</v>
      </c>
      <c r="R35" s="42">
        <v>16048.401472</v>
      </c>
      <c r="S35" s="42">
        <v>1678.29969</v>
      </c>
      <c r="T35" s="46">
        <v>17726.701162</v>
      </c>
      <c r="U35" s="25">
        <f t="shared" si="0"/>
        <v>-51.397011085282884</v>
      </c>
      <c r="V35" s="36">
        <f t="shared" si="1"/>
        <v>-36.73238974072801</v>
      </c>
    </row>
    <row r="36" spans="1:22" ht="15">
      <c r="A36" s="40" t="s">
        <v>9</v>
      </c>
      <c r="B36" s="41" t="s">
        <v>35</v>
      </c>
      <c r="C36" s="41" t="s">
        <v>21</v>
      </c>
      <c r="D36" s="41" t="s">
        <v>114</v>
      </c>
      <c r="E36" s="41" t="s">
        <v>196</v>
      </c>
      <c r="F36" s="41" t="s">
        <v>51</v>
      </c>
      <c r="G36" s="41" t="s">
        <v>51</v>
      </c>
      <c r="H36" s="44" t="s">
        <v>116</v>
      </c>
      <c r="I36" s="45">
        <v>543.0364</v>
      </c>
      <c r="J36" s="42">
        <v>39.79543</v>
      </c>
      <c r="K36" s="43">
        <v>582.83183</v>
      </c>
      <c r="L36" s="42">
        <v>2647.2501</v>
      </c>
      <c r="M36" s="42">
        <v>189.66799</v>
      </c>
      <c r="N36" s="46">
        <v>2836.91809</v>
      </c>
      <c r="O36" s="45">
        <v>0</v>
      </c>
      <c r="P36" s="42">
        <v>0</v>
      </c>
      <c r="Q36" s="43">
        <v>0</v>
      </c>
      <c r="R36" s="42">
        <v>0</v>
      </c>
      <c r="S36" s="42">
        <v>0</v>
      </c>
      <c r="T36" s="46">
        <v>0</v>
      </c>
      <c r="U36" s="24" t="s">
        <v>20</v>
      </c>
      <c r="V36" s="35" t="s">
        <v>20</v>
      </c>
    </row>
    <row r="37" spans="1:22" ht="15">
      <c r="A37" s="40" t="s">
        <v>9</v>
      </c>
      <c r="B37" s="41" t="s">
        <v>35</v>
      </c>
      <c r="C37" s="41" t="s">
        <v>21</v>
      </c>
      <c r="D37" s="41" t="s">
        <v>114</v>
      </c>
      <c r="E37" s="41" t="s">
        <v>197</v>
      </c>
      <c r="F37" s="41" t="s">
        <v>51</v>
      </c>
      <c r="G37" s="41" t="s">
        <v>51</v>
      </c>
      <c r="H37" s="44" t="s">
        <v>116</v>
      </c>
      <c r="I37" s="45">
        <v>19.9057</v>
      </c>
      <c r="J37" s="42">
        <v>2.37537</v>
      </c>
      <c r="K37" s="43">
        <v>22.28107</v>
      </c>
      <c r="L37" s="42">
        <v>109.0157</v>
      </c>
      <c r="M37" s="42">
        <v>11.91627</v>
      </c>
      <c r="N37" s="46">
        <v>120.93197</v>
      </c>
      <c r="O37" s="45">
        <v>0</v>
      </c>
      <c r="P37" s="42">
        <v>0</v>
      </c>
      <c r="Q37" s="43">
        <v>0</v>
      </c>
      <c r="R37" s="42">
        <v>0</v>
      </c>
      <c r="S37" s="42">
        <v>0</v>
      </c>
      <c r="T37" s="46">
        <v>0</v>
      </c>
      <c r="U37" s="24" t="s">
        <v>20</v>
      </c>
      <c r="V37" s="35" t="s">
        <v>20</v>
      </c>
    </row>
    <row r="38" spans="1:22" ht="15">
      <c r="A38" s="40" t="s">
        <v>9</v>
      </c>
      <c r="B38" s="41" t="s">
        <v>35</v>
      </c>
      <c r="C38" s="41" t="s">
        <v>21</v>
      </c>
      <c r="D38" s="41" t="s">
        <v>114</v>
      </c>
      <c r="E38" s="41" t="s">
        <v>198</v>
      </c>
      <c r="F38" s="41" t="s">
        <v>51</v>
      </c>
      <c r="G38" s="41" t="s">
        <v>51</v>
      </c>
      <c r="H38" s="44" t="s">
        <v>116</v>
      </c>
      <c r="I38" s="45">
        <v>0</v>
      </c>
      <c r="J38" s="42">
        <v>0</v>
      </c>
      <c r="K38" s="43">
        <v>0</v>
      </c>
      <c r="L38" s="42">
        <v>3.12</v>
      </c>
      <c r="M38" s="42">
        <v>0.403</v>
      </c>
      <c r="N38" s="46">
        <v>3.523</v>
      </c>
      <c r="O38" s="45">
        <v>0</v>
      </c>
      <c r="P38" s="42">
        <v>0</v>
      </c>
      <c r="Q38" s="43">
        <v>0</v>
      </c>
      <c r="R38" s="42">
        <v>0</v>
      </c>
      <c r="S38" s="42">
        <v>0</v>
      </c>
      <c r="T38" s="46">
        <v>0</v>
      </c>
      <c r="U38" s="24" t="s">
        <v>20</v>
      </c>
      <c r="V38" s="35" t="s">
        <v>20</v>
      </c>
    </row>
    <row r="39" spans="1:22" ht="15">
      <c r="A39" s="40" t="s">
        <v>9</v>
      </c>
      <c r="B39" s="41" t="s">
        <v>35</v>
      </c>
      <c r="C39" s="41" t="s">
        <v>21</v>
      </c>
      <c r="D39" s="41" t="s">
        <v>114</v>
      </c>
      <c r="E39" s="41" t="s">
        <v>199</v>
      </c>
      <c r="F39" s="41" t="s">
        <v>51</v>
      </c>
      <c r="G39" s="41" t="s">
        <v>51</v>
      </c>
      <c r="H39" s="44" t="s">
        <v>116</v>
      </c>
      <c r="I39" s="45">
        <v>121.01972</v>
      </c>
      <c r="J39" s="42">
        <v>17.8677</v>
      </c>
      <c r="K39" s="43">
        <v>138.88742</v>
      </c>
      <c r="L39" s="42">
        <v>490.50762</v>
      </c>
      <c r="M39" s="42">
        <v>95.66783</v>
      </c>
      <c r="N39" s="46">
        <v>586.17545</v>
      </c>
      <c r="O39" s="45">
        <v>0</v>
      </c>
      <c r="P39" s="42">
        <v>0</v>
      </c>
      <c r="Q39" s="43">
        <v>0</v>
      </c>
      <c r="R39" s="42">
        <v>0</v>
      </c>
      <c r="S39" s="42">
        <v>0</v>
      </c>
      <c r="T39" s="46">
        <v>0</v>
      </c>
      <c r="U39" s="24" t="s">
        <v>20</v>
      </c>
      <c r="V39" s="35" t="s">
        <v>20</v>
      </c>
    </row>
    <row r="40" spans="1:22" ht="15">
      <c r="A40" s="40" t="s">
        <v>9</v>
      </c>
      <c r="B40" s="41" t="s">
        <v>35</v>
      </c>
      <c r="C40" s="41" t="s">
        <v>21</v>
      </c>
      <c r="D40" s="41" t="s">
        <v>114</v>
      </c>
      <c r="E40" s="41" t="s">
        <v>208</v>
      </c>
      <c r="F40" s="41" t="s">
        <v>51</v>
      </c>
      <c r="G40" s="41" t="s">
        <v>51</v>
      </c>
      <c r="H40" s="44" t="s">
        <v>116</v>
      </c>
      <c r="I40" s="45">
        <v>64.09036</v>
      </c>
      <c r="J40" s="42">
        <v>5.86626</v>
      </c>
      <c r="K40" s="43">
        <v>69.95662</v>
      </c>
      <c r="L40" s="42">
        <v>64.09036</v>
      </c>
      <c r="M40" s="42">
        <v>5.86626</v>
      </c>
      <c r="N40" s="46">
        <v>69.95662</v>
      </c>
      <c r="O40" s="45">
        <v>0</v>
      </c>
      <c r="P40" s="42">
        <v>0</v>
      </c>
      <c r="Q40" s="43">
        <v>0</v>
      </c>
      <c r="R40" s="42">
        <v>0</v>
      </c>
      <c r="S40" s="42">
        <v>0</v>
      </c>
      <c r="T40" s="46">
        <v>0</v>
      </c>
      <c r="U40" s="24" t="s">
        <v>20</v>
      </c>
      <c r="V40" s="35" t="s">
        <v>20</v>
      </c>
    </row>
    <row r="41" spans="1:22" ht="15">
      <c r="A41" s="40" t="s">
        <v>9</v>
      </c>
      <c r="B41" s="41" t="s">
        <v>35</v>
      </c>
      <c r="C41" s="41" t="s">
        <v>21</v>
      </c>
      <c r="D41" s="41" t="s">
        <v>117</v>
      </c>
      <c r="E41" s="41" t="s">
        <v>213</v>
      </c>
      <c r="F41" s="41" t="s">
        <v>51</v>
      </c>
      <c r="G41" s="41" t="s">
        <v>51</v>
      </c>
      <c r="H41" s="44" t="s">
        <v>118</v>
      </c>
      <c r="I41" s="45">
        <v>0</v>
      </c>
      <c r="J41" s="42">
        <v>332.508806</v>
      </c>
      <c r="K41" s="43">
        <v>332.508806</v>
      </c>
      <c r="L41" s="42">
        <v>0</v>
      </c>
      <c r="M41" s="42">
        <v>2170.523114</v>
      </c>
      <c r="N41" s="46">
        <v>2170.523114</v>
      </c>
      <c r="O41" s="45">
        <v>0</v>
      </c>
      <c r="P41" s="42">
        <v>203.20228</v>
      </c>
      <c r="Q41" s="43">
        <v>203.20228</v>
      </c>
      <c r="R41" s="42">
        <v>0</v>
      </c>
      <c r="S41" s="42">
        <v>1296.202831</v>
      </c>
      <c r="T41" s="46">
        <v>1296.202831</v>
      </c>
      <c r="U41" s="25">
        <f t="shared" si="0"/>
        <v>63.634387370062974</v>
      </c>
      <c r="V41" s="36">
        <f t="shared" si="1"/>
        <v>67.45242813005396</v>
      </c>
    </row>
    <row r="42" spans="1:22" ht="15">
      <c r="A42" s="40" t="s">
        <v>9</v>
      </c>
      <c r="B42" s="41" t="s">
        <v>35</v>
      </c>
      <c r="C42" s="41" t="s">
        <v>21</v>
      </c>
      <c r="D42" s="41" t="s">
        <v>119</v>
      </c>
      <c r="E42" s="41" t="s">
        <v>214</v>
      </c>
      <c r="F42" s="41" t="s">
        <v>95</v>
      </c>
      <c r="G42" s="41" t="s">
        <v>120</v>
      </c>
      <c r="H42" s="44" t="s">
        <v>120</v>
      </c>
      <c r="I42" s="45">
        <v>0</v>
      </c>
      <c r="J42" s="42">
        <v>0</v>
      </c>
      <c r="K42" s="43">
        <v>0</v>
      </c>
      <c r="L42" s="42">
        <v>812.006169</v>
      </c>
      <c r="M42" s="42">
        <v>365.945465</v>
      </c>
      <c r="N42" s="46">
        <v>1177.951634</v>
      </c>
      <c r="O42" s="45">
        <v>901.6056</v>
      </c>
      <c r="P42" s="42">
        <v>278.6974</v>
      </c>
      <c r="Q42" s="43">
        <v>1180.303</v>
      </c>
      <c r="R42" s="42">
        <v>7199.754504</v>
      </c>
      <c r="S42" s="42">
        <v>1621.420285</v>
      </c>
      <c r="T42" s="46">
        <v>8821.174789</v>
      </c>
      <c r="U42" s="24" t="s">
        <v>20</v>
      </c>
      <c r="V42" s="36">
        <f t="shared" si="1"/>
        <v>-86.64631795450981</v>
      </c>
    </row>
    <row r="43" spans="1:22" ht="15">
      <c r="A43" s="40" t="s">
        <v>9</v>
      </c>
      <c r="B43" s="41" t="s">
        <v>35</v>
      </c>
      <c r="C43" s="41" t="s">
        <v>21</v>
      </c>
      <c r="D43" s="41" t="s">
        <v>119</v>
      </c>
      <c r="E43" s="41" t="s">
        <v>121</v>
      </c>
      <c r="F43" s="41" t="s">
        <v>95</v>
      </c>
      <c r="G43" s="41" t="s">
        <v>96</v>
      </c>
      <c r="H43" s="44" t="s">
        <v>122</v>
      </c>
      <c r="I43" s="45">
        <v>0</v>
      </c>
      <c r="J43" s="42">
        <v>854.1068</v>
      </c>
      <c r="K43" s="43">
        <v>854.1068</v>
      </c>
      <c r="L43" s="42">
        <v>0</v>
      </c>
      <c r="M43" s="42">
        <v>7629.7617</v>
      </c>
      <c r="N43" s="46">
        <v>7629.7617</v>
      </c>
      <c r="O43" s="45">
        <v>0</v>
      </c>
      <c r="P43" s="42">
        <v>876.4052</v>
      </c>
      <c r="Q43" s="43">
        <v>876.4052</v>
      </c>
      <c r="R43" s="42">
        <v>0</v>
      </c>
      <c r="S43" s="42">
        <v>6424.9702</v>
      </c>
      <c r="T43" s="46">
        <v>6424.9702</v>
      </c>
      <c r="U43" s="25">
        <f t="shared" si="0"/>
        <v>-2.5443025668948627</v>
      </c>
      <c r="V43" s="36">
        <f t="shared" si="1"/>
        <v>18.75170564993438</v>
      </c>
    </row>
    <row r="44" spans="1:22" ht="15">
      <c r="A44" s="40" t="s">
        <v>9</v>
      </c>
      <c r="B44" s="41" t="s">
        <v>35</v>
      </c>
      <c r="C44" s="41" t="s">
        <v>21</v>
      </c>
      <c r="D44" s="41" t="s">
        <v>123</v>
      </c>
      <c r="E44" s="41" t="s">
        <v>124</v>
      </c>
      <c r="F44" s="41" t="s">
        <v>64</v>
      </c>
      <c r="G44" s="41" t="s">
        <v>125</v>
      </c>
      <c r="H44" s="44" t="s">
        <v>125</v>
      </c>
      <c r="I44" s="45">
        <v>1008.759454</v>
      </c>
      <c r="J44" s="42">
        <v>9.183291</v>
      </c>
      <c r="K44" s="43">
        <v>1017.942745</v>
      </c>
      <c r="L44" s="42">
        <v>7524.826167</v>
      </c>
      <c r="M44" s="42">
        <v>99.541681</v>
      </c>
      <c r="N44" s="46">
        <v>7624.367848</v>
      </c>
      <c r="O44" s="45">
        <v>708.667312</v>
      </c>
      <c r="P44" s="42">
        <v>9.866164</v>
      </c>
      <c r="Q44" s="43">
        <v>718.533477</v>
      </c>
      <c r="R44" s="42">
        <v>4143.54506</v>
      </c>
      <c r="S44" s="42">
        <v>60.63903</v>
      </c>
      <c r="T44" s="46">
        <v>4204.184091</v>
      </c>
      <c r="U44" s="25">
        <f t="shared" si="0"/>
        <v>41.66949454465014</v>
      </c>
      <c r="V44" s="36">
        <f t="shared" si="1"/>
        <v>81.35190284178258</v>
      </c>
    </row>
    <row r="45" spans="1:22" ht="15">
      <c r="A45" s="40" t="s">
        <v>9</v>
      </c>
      <c r="B45" s="41" t="s">
        <v>35</v>
      </c>
      <c r="C45" s="41" t="s">
        <v>21</v>
      </c>
      <c r="D45" s="41" t="s">
        <v>126</v>
      </c>
      <c r="E45" s="41" t="s">
        <v>127</v>
      </c>
      <c r="F45" s="41" t="s">
        <v>95</v>
      </c>
      <c r="G45" s="41" t="s">
        <v>128</v>
      </c>
      <c r="H45" s="44" t="s">
        <v>128</v>
      </c>
      <c r="I45" s="45">
        <v>360.81844</v>
      </c>
      <c r="J45" s="42">
        <v>92.821808</v>
      </c>
      <c r="K45" s="43">
        <v>453.640247</v>
      </c>
      <c r="L45" s="42">
        <v>2492.642316</v>
      </c>
      <c r="M45" s="42">
        <v>615.851728</v>
      </c>
      <c r="N45" s="46">
        <v>3108.494044</v>
      </c>
      <c r="O45" s="45">
        <v>223.595677</v>
      </c>
      <c r="P45" s="42">
        <v>76.578335</v>
      </c>
      <c r="Q45" s="43">
        <v>300.174012</v>
      </c>
      <c r="R45" s="42">
        <v>1958.836465</v>
      </c>
      <c r="S45" s="42">
        <v>694.696437</v>
      </c>
      <c r="T45" s="46">
        <v>2653.532902</v>
      </c>
      <c r="U45" s="25">
        <f t="shared" si="0"/>
        <v>51.12575668276038</v>
      </c>
      <c r="V45" s="36">
        <f t="shared" si="1"/>
        <v>17.14548712236017</v>
      </c>
    </row>
    <row r="46" spans="1:22" ht="15">
      <c r="A46" s="40" t="s">
        <v>9</v>
      </c>
      <c r="B46" s="41" t="s">
        <v>35</v>
      </c>
      <c r="C46" s="41" t="s">
        <v>21</v>
      </c>
      <c r="D46" s="41" t="s">
        <v>129</v>
      </c>
      <c r="E46" s="41" t="s">
        <v>130</v>
      </c>
      <c r="F46" s="41" t="s">
        <v>58</v>
      </c>
      <c r="G46" s="41" t="s">
        <v>59</v>
      </c>
      <c r="H46" s="44" t="s">
        <v>60</v>
      </c>
      <c r="I46" s="45">
        <v>60.6662</v>
      </c>
      <c r="J46" s="42">
        <v>31.0531</v>
      </c>
      <c r="K46" s="43">
        <v>91.7193</v>
      </c>
      <c r="L46" s="42">
        <v>617.799656</v>
      </c>
      <c r="M46" s="42">
        <v>317.525909</v>
      </c>
      <c r="N46" s="46">
        <v>935.325565</v>
      </c>
      <c r="O46" s="45">
        <v>129.848775</v>
      </c>
      <c r="P46" s="42">
        <v>27.583904</v>
      </c>
      <c r="Q46" s="43">
        <v>157.432679</v>
      </c>
      <c r="R46" s="42">
        <v>1030.622706</v>
      </c>
      <c r="S46" s="42">
        <v>230.140179</v>
      </c>
      <c r="T46" s="46">
        <v>1260.762885</v>
      </c>
      <c r="U46" s="25">
        <f t="shared" si="0"/>
        <v>-41.74062171679108</v>
      </c>
      <c r="V46" s="36">
        <f t="shared" si="1"/>
        <v>-25.81273004400031</v>
      </c>
    </row>
    <row r="47" spans="1:22" ht="15">
      <c r="A47" s="40" t="s">
        <v>9</v>
      </c>
      <c r="B47" s="41" t="s">
        <v>35</v>
      </c>
      <c r="C47" s="41" t="s">
        <v>21</v>
      </c>
      <c r="D47" s="41" t="s">
        <v>129</v>
      </c>
      <c r="E47" s="41" t="s">
        <v>131</v>
      </c>
      <c r="F47" s="41" t="s">
        <v>58</v>
      </c>
      <c r="G47" s="41" t="s">
        <v>59</v>
      </c>
      <c r="H47" s="44" t="s">
        <v>60</v>
      </c>
      <c r="I47" s="45">
        <v>0</v>
      </c>
      <c r="J47" s="42">
        <v>0</v>
      </c>
      <c r="K47" s="43">
        <v>0</v>
      </c>
      <c r="L47" s="42">
        <v>83.998333</v>
      </c>
      <c r="M47" s="42">
        <v>14.74074</v>
      </c>
      <c r="N47" s="46">
        <v>98.739073</v>
      </c>
      <c r="O47" s="45">
        <v>107.732736</v>
      </c>
      <c r="P47" s="42">
        <v>10.013088</v>
      </c>
      <c r="Q47" s="43">
        <v>117.745824</v>
      </c>
      <c r="R47" s="42">
        <v>1140.878663</v>
      </c>
      <c r="S47" s="42">
        <v>110.446981</v>
      </c>
      <c r="T47" s="46">
        <v>1251.325644</v>
      </c>
      <c r="U47" s="24" t="s">
        <v>20</v>
      </c>
      <c r="V47" s="36">
        <f t="shared" si="1"/>
        <v>-92.10924242834425</v>
      </c>
    </row>
    <row r="48" spans="1:22" ht="15">
      <c r="A48" s="40" t="s">
        <v>9</v>
      </c>
      <c r="B48" s="41" t="s">
        <v>35</v>
      </c>
      <c r="C48" s="41" t="s">
        <v>166</v>
      </c>
      <c r="D48" s="41" t="s">
        <v>174</v>
      </c>
      <c r="E48" s="41" t="s">
        <v>175</v>
      </c>
      <c r="F48" s="41" t="s">
        <v>58</v>
      </c>
      <c r="G48" s="41" t="s">
        <v>176</v>
      </c>
      <c r="H48" s="44" t="s">
        <v>177</v>
      </c>
      <c r="I48" s="45">
        <v>112.554</v>
      </c>
      <c r="J48" s="42">
        <v>10.513152</v>
      </c>
      <c r="K48" s="43">
        <v>123.067152</v>
      </c>
      <c r="L48" s="42">
        <v>721.455858</v>
      </c>
      <c r="M48" s="42">
        <v>62.261631</v>
      </c>
      <c r="N48" s="46">
        <v>783.717489</v>
      </c>
      <c r="O48" s="45">
        <v>125.685378</v>
      </c>
      <c r="P48" s="42">
        <v>6.833928</v>
      </c>
      <c r="Q48" s="43">
        <v>132.519306</v>
      </c>
      <c r="R48" s="42">
        <v>751.044063</v>
      </c>
      <c r="S48" s="42">
        <v>39.547542</v>
      </c>
      <c r="T48" s="46">
        <v>790.591605</v>
      </c>
      <c r="U48" s="25">
        <f t="shared" si="0"/>
        <v>-7.132661862868495</v>
      </c>
      <c r="V48" s="36">
        <f t="shared" si="1"/>
        <v>-0.8694901332780947</v>
      </c>
    </row>
    <row r="49" spans="1:22" ht="15">
      <c r="A49" s="40" t="s">
        <v>9</v>
      </c>
      <c r="B49" s="41" t="s">
        <v>35</v>
      </c>
      <c r="C49" s="41" t="s">
        <v>166</v>
      </c>
      <c r="D49" s="41" t="s">
        <v>178</v>
      </c>
      <c r="E49" s="41" t="s">
        <v>179</v>
      </c>
      <c r="F49" s="41" t="s">
        <v>58</v>
      </c>
      <c r="G49" s="41" t="s">
        <v>180</v>
      </c>
      <c r="H49" s="44" t="s">
        <v>181</v>
      </c>
      <c r="I49" s="45">
        <v>0</v>
      </c>
      <c r="J49" s="42">
        <v>0.3</v>
      </c>
      <c r="K49" s="43">
        <v>0.3</v>
      </c>
      <c r="L49" s="42">
        <v>0</v>
      </c>
      <c r="M49" s="42">
        <v>0.8</v>
      </c>
      <c r="N49" s="46">
        <v>0.8</v>
      </c>
      <c r="O49" s="45">
        <v>0</v>
      </c>
      <c r="P49" s="42">
        <v>0</v>
      </c>
      <c r="Q49" s="43">
        <v>0</v>
      </c>
      <c r="R49" s="42">
        <v>0</v>
      </c>
      <c r="S49" s="42">
        <v>0</v>
      </c>
      <c r="T49" s="46">
        <v>0</v>
      </c>
      <c r="U49" s="24" t="s">
        <v>20</v>
      </c>
      <c r="V49" s="35" t="s">
        <v>20</v>
      </c>
    </row>
    <row r="50" spans="1:22" ht="15">
      <c r="A50" s="40" t="s">
        <v>9</v>
      </c>
      <c r="B50" s="41" t="s">
        <v>35</v>
      </c>
      <c r="C50" s="41" t="s">
        <v>21</v>
      </c>
      <c r="D50" s="41" t="s">
        <v>132</v>
      </c>
      <c r="E50" s="41" t="s">
        <v>133</v>
      </c>
      <c r="F50" s="41" t="s">
        <v>23</v>
      </c>
      <c r="G50" s="41" t="s">
        <v>134</v>
      </c>
      <c r="H50" s="44" t="s">
        <v>135</v>
      </c>
      <c r="I50" s="45">
        <v>0</v>
      </c>
      <c r="J50" s="42">
        <v>0</v>
      </c>
      <c r="K50" s="43">
        <v>0</v>
      </c>
      <c r="L50" s="42">
        <v>0</v>
      </c>
      <c r="M50" s="42">
        <v>0</v>
      </c>
      <c r="N50" s="46">
        <v>0</v>
      </c>
      <c r="O50" s="45">
        <v>171.43092</v>
      </c>
      <c r="P50" s="42">
        <v>8.250304</v>
      </c>
      <c r="Q50" s="43">
        <v>179.681224</v>
      </c>
      <c r="R50" s="42">
        <v>832.699672</v>
      </c>
      <c r="S50" s="42">
        <v>44.732136</v>
      </c>
      <c r="T50" s="46">
        <v>877.431808</v>
      </c>
      <c r="U50" s="24" t="s">
        <v>20</v>
      </c>
      <c r="V50" s="35" t="s">
        <v>20</v>
      </c>
    </row>
    <row r="51" spans="1:22" ht="15">
      <c r="A51" s="40" t="s">
        <v>9</v>
      </c>
      <c r="B51" s="41" t="s">
        <v>35</v>
      </c>
      <c r="C51" s="41" t="s">
        <v>21</v>
      </c>
      <c r="D51" s="41" t="s">
        <v>132</v>
      </c>
      <c r="E51" s="41" t="s">
        <v>136</v>
      </c>
      <c r="F51" s="41" t="s">
        <v>23</v>
      </c>
      <c r="G51" s="41" t="s">
        <v>134</v>
      </c>
      <c r="H51" s="44" t="s">
        <v>137</v>
      </c>
      <c r="I51" s="45">
        <v>0</v>
      </c>
      <c r="J51" s="42">
        <v>0</v>
      </c>
      <c r="K51" s="43">
        <v>0</v>
      </c>
      <c r="L51" s="42">
        <v>0</v>
      </c>
      <c r="M51" s="42">
        <v>0</v>
      </c>
      <c r="N51" s="46">
        <v>0</v>
      </c>
      <c r="O51" s="45">
        <v>0</v>
      </c>
      <c r="P51" s="42">
        <v>0</v>
      </c>
      <c r="Q51" s="43">
        <v>0</v>
      </c>
      <c r="R51" s="42">
        <v>778.632412</v>
      </c>
      <c r="S51" s="42">
        <v>37.561788</v>
      </c>
      <c r="T51" s="46">
        <v>816.194199</v>
      </c>
      <c r="U51" s="24" t="s">
        <v>20</v>
      </c>
      <c r="V51" s="35" t="s">
        <v>20</v>
      </c>
    </row>
    <row r="52" spans="1:22" ht="15">
      <c r="A52" s="40" t="s">
        <v>9</v>
      </c>
      <c r="B52" s="41" t="s">
        <v>35</v>
      </c>
      <c r="C52" s="41" t="s">
        <v>166</v>
      </c>
      <c r="D52" s="41" t="s">
        <v>182</v>
      </c>
      <c r="E52" s="41" t="s">
        <v>176</v>
      </c>
      <c r="F52" s="41" t="s">
        <v>58</v>
      </c>
      <c r="G52" s="41" t="s">
        <v>176</v>
      </c>
      <c r="H52" s="44" t="s">
        <v>183</v>
      </c>
      <c r="I52" s="45">
        <v>84.887484</v>
      </c>
      <c r="J52" s="42">
        <v>0</v>
      </c>
      <c r="K52" s="43">
        <v>84.887484</v>
      </c>
      <c r="L52" s="42">
        <v>384.252108</v>
      </c>
      <c r="M52" s="42">
        <v>0</v>
      </c>
      <c r="N52" s="46">
        <v>384.252108</v>
      </c>
      <c r="O52" s="45">
        <v>0</v>
      </c>
      <c r="P52" s="42">
        <v>0</v>
      </c>
      <c r="Q52" s="43">
        <v>0</v>
      </c>
      <c r="R52" s="42">
        <v>0</v>
      </c>
      <c r="S52" s="42">
        <v>0</v>
      </c>
      <c r="T52" s="46">
        <v>0</v>
      </c>
      <c r="U52" s="24" t="s">
        <v>20</v>
      </c>
      <c r="V52" s="35" t="s">
        <v>20</v>
      </c>
    </row>
    <row r="53" spans="1:22" ht="15">
      <c r="A53" s="40" t="s">
        <v>9</v>
      </c>
      <c r="B53" s="41" t="s">
        <v>35</v>
      </c>
      <c r="C53" s="41" t="s">
        <v>21</v>
      </c>
      <c r="D53" s="41" t="s">
        <v>138</v>
      </c>
      <c r="E53" s="41" t="s">
        <v>139</v>
      </c>
      <c r="F53" s="41" t="s">
        <v>51</v>
      </c>
      <c r="G53" s="41" t="s">
        <v>51</v>
      </c>
      <c r="H53" s="44" t="s">
        <v>116</v>
      </c>
      <c r="I53" s="45">
        <v>0</v>
      </c>
      <c r="J53" s="42">
        <v>0</v>
      </c>
      <c r="K53" s="43">
        <v>0</v>
      </c>
      <c r="L53" s="42">
        <v>0</v>
      </c>
      <c r="M53" s="42">
        <v>0</v>
      </c>
      <c r="N53" s="46">
        <v>0</v>
      </c>
      <c r="O53" s="45">
        <v>101.863971</v>
      </c>
      <c r="P53" s="42">
        <v>21.398386</v>
      </c>
      <c r="Q53" s="43">
        <v>123.262357</v>
      </c>
      <c r="R53" s="42">
        <v>1096.049952</v>
      </c>
      <c r="S53" s="42">
        <v>197.642051</v>
      </c>
      <c r="T53" s="46">
        <v>1293.692002</v>
      </c>
      <c r="U53" s="24" t="s">
        <v>20</v>
      </c>
      <c r="V53" s="35" t="s">
        <v>20</v>
      </c>
    </row>
    <row r="54" spans="1:22" ht="15">
      <c r="A54" s="40" t="s">
        <v>9</v>
      </c>
      <c r="B54" s="41" t="s">
        <v>35</v>
      </c>
      <c r="C54" s="41" t="s">
        <v>21</v>
      </c>
      <c r="D54" s="41" t="s">
        <v>138</v>
      </c>
      <c r="E54" s="41" t="s">
        <v>140</v>
      </c>
      <c r="F54" s="41" t="s">
        <v>51</v>
      </c>
      <c r="G54" s="41" t="s">
        <v>51</v>
      </c>
      <c r="H54" s="44" t="s">
        <v>116</v>
      </c>
      <c r="I54" s="45">
        <v>0</v>
      </c>
      <c r="J54" s="42">
        <v>0</v>
      </c>
      <c r="K54" s="43">
        <v>0</v>
      </c>
      <c r="L54" s="42">
        <v>0</v>
      </c>
      <c r="M54" s="42">
        <v>0</v>
      </c>
      <c r="N54" s="46">
        <v>0</v>
      </c>
      <c r="O54" s="45">
        <v>275.859194</v>
      </c>
      <c r="P54" s="42">
        <v>57.949244</v>
      </c>
      <c r="Q54" s="43">
        <v>333.808438</v>
      </c>
      <c r="R54" s="42">
        <v>1815.530437</v>
      </c>
      <c r="S54" s="42">
        <v>339.291643</v>
      </c>
      <c r="T54" s="46">
        <v>2154.82208</v>
      </c>
      <c r="U54" s="24" t="s">
        <v>20</v>
      </c>
      <c r="V54" s="35" t="s">
        <v>20</v>
      </c>
    </row>
    <row r="55" spans="1:22" ht="15">
      <c r="A55" s="40" t="s">
        <v>9</v>
      </c>
      <c r="B55" s="41" t="s">
        <v>35</v>
      </c>
      <c r="C55" s="41" t="s">
        <v>21</v>
      </c>
      <c r="D55" s="41" t="s">
        <v>138</v>
      </c>
      <c r="E55" s="41" t="s">
        <v>141</v>
      </c>
      <c r="F55" s="41" t="s">
        <v>51</v>
      </c>
      <c r="G55" s="41" t="s">
        <v>51</v>
      </c>
      <c r="H55" s="44" t="s">
        <v>116</v>
      </c>
      <c r="I55" s="45">
        <v>0</v>
      </c>
      <c r="J55" s="42">
        <v>0</v>
      </c>
      <c r="K55" s="43">
        <v>0</v>
      </c>
      <c r="L55" s="42">
        <v>0</v>
      </c>
      <c r="M55" s="42">
        <v>0</v>
      </c>
      <c r="N55" s="46">
        <v>0</v>
      </c>
      <c r="O55" s="45">
        <v>62.71069</v>
      </c>
      <c r="P55" s="42">
        <v>13.173509</v>
      </c>
      <c r="Q55" s="43">
        <v>75.884199</v>
      </c>
      <c r="R55" s="42">
        <v>463.265065</v>
      </c>
      <c r="S55" s="42">
        <v>85.473368</v>
      </c>
      <c r="T55" s="46">
        <v>548.738432</v>
      </c>
      <c r="U55" s="24" t="s">
        <v>20</v>
      </c>
      <c r="V55" s="35" t="s">
        <v>20</v>
      </c>
    </row>
    <row r="56" spans="1:22" ht="15">
      <c r="A56" s="40" t="s">
        <v>9</v>
      </c>
      <c r="B56" s="41" t="s">
        <v>35</v>
      </c>
      <c r="C56" s="41" t="s">
        <v>21</v>
      </c>
      <c r="D56" s="41" t="s">
        <v>138</v>
      </c>
      <c r="E56" s="41" t="s">
        <v>142</v>
      </c>
      <c r="F56" s="41" t="s">
        <v>143</v>
      </c>
      <c r="G56" s="41" t="s">
        <v>144</v>
      </c>
      <c r="H56" s="44" t="s">
        <v>145</v>
      </c>
      <c r="I56" s="45">
        <v>0</v>
      </c>
      <c r="J56" s="42">
        <v>0</v>
      </c>
      <c r="K56" s="43">
        <v>0</v>
      </c>
      <c r="L56" s="42">
        <v>357.904306</v>
      </c>
      <c r="M56" s="42">
        <v>48.67044</v>
      </c>
      <c r="N56" s="46">
        <v>406.574747</v>
      </c>
      <c r="O56" s="45">
        <v>0</v>
      </c>
      <c r="P56" s="42">
        <v>0</v>
      </c>
      <c r="Q56" s="43">
        <v>0</v>
      </c>
      <c r="R56" s="42">
        <v>0</v>
      </c>
      <c r="S56" s="42">
        <v>0</v>
      </c>
      <c r="T56" s="46">
        <v>0</v>
      </c>
      <c r="U56" s="24" t="s">
        <v>20</v>
      </c>
      <c r="V56" s="35" t="s">
        <v>20</v>
      </c>
    </row>
    <row r="57" spans="1:22" ht="15">
      <c r="A57" s="40" t="s">
        <v>9</v>
      </c>
      <c r="B57" s="41" t="s">
        <v>35</v>
      </c>
      <c r="C57" s="41" t="s">
        <v>21</v>
      </c>
      <c r="D57" s="41" t="s">
        <v>138</v>
      </c>
      <c r="E57" s="41" t="s">
        <v>146</v>
      </c>
      <c r="F57" s="41" t="s">
        <v>143</v>
      </c>
      <c r="G57" s="41" t="s">
        <v>144</v>
      </c>
      <c r="H57" s="44" t="s">
        <v>145</v>
      </c>
      <c r="I57" s="45">
        <v>0</v>
      </c>
      <c r="J57" s="42">
        <v>0</v>
      </c>
      <c r="K57" s="43">
        <v>0</v>
      </c>
      <c r="L57" s="42">
        <v>260.058608</v>
      </c>
      <c r="M57" s="42">
        <v>34.611603</v>
      </c>
      <c r="N57" s="46">
        <v>294.670211</v>
      </c>
      <c r="O57" s="45">
        <v>0</v>
      </c>
      <c r="P57" s="42">
        <v>0</v>
      </c>
      <c r="Q57" s="43">
        <v>0</v>
      </c>
      <c r="R57" s="42">
        <v>0</v>
      </c>
      <c r="S57" s="42">
        <v>0</v>
      </c>
      <c r="T57" s="46">
        <v>0</v>
      </c>
      <c r="U57" s="24" t="s">
        <v>20</v>
      </c>
      <c r="V57" s="35" t="s">
        <v>20</v>
      </c>
    </row>
    <row r="58" spans="1:22" ht="15">
      <c r="A58" s="40" t="s">
        <v>9</v>
      </c>
      <c r="B58" s="41" t="s">
        <v>35</v>
      </c>
      <c r="C58" s="41" t="s">
        <v>21</v>
      </c>
      <c r="D58" s="41" t="s">
        <v>138</v>
      </c>
      <c r="E58" s="41" t="s">
        <v>147</v>
      </c>
      <c r="F58" s="41" t="s">
        <v>51</v>
      </c>
      <c r="G58" s="41" t="s">
        <v>51</v>
      </c>
      <c r="H58" s="44" t="s">
        <v>116</v>
      </c>
      <c r="I58" s="45">
        <v>330.5536</v>
      </c>
      <c r="J58" s="42">
        <v>141.526221</v>
      </c>
      <c r="K58" s="43">
        <v>472.079821</v>
      </c>
      <c r="L58" s="42">
        <v>3165.800379</v>
      </c>
      <c r="M58" s="42">
        <v>820.354693</v>
      </c>
      <c r="N58" s="46">
        <v>3986.155072</v>
      </c>
      <c r="O58" s="45">
        <v>61.077051</v>
      </c>
      <c r="P58" s="42">
        <v>12.830343</v>
      </c>
      <c r="Q58" s="43">
        <v>73.907394</v>
      </c>
      <c r="R58" s="42">
        <v>814.187848</v>
      </c>
      <c r="S58" s="42">
        <v>144.908461</v>
      </c>
      <c r="T58" s="46">
        <v>959.096309</v>
      </c>
      <c r="U58" s="24" t="s">
        <v>20</v>
      </c>
      <c r="V58" s="35" t="s">
        <v>20</v>
      </c>
    </row>
    <row r="59" spans="1:22" ht="15">
      <c r="A59" s="40" t="s">
        <v>9</v>
      </c>
      <c r="B59" s="41" t="s">
        <v>35</v>
      </c>
      <c r="C59" s="41" t="s">
        <v>21</v>
      </c>
      <c r="D59" s="41" t="s">
        <v>138</v>
      </c>
      <c r="E59" s="41" t="s">
        <v>145</v>
      </c>
      <c r="F59" s="41" t="s">
        <v>143</v>
      </c>
      <c r="G59" s="41" t="s">
        <v>144</v>
      </c>
      <c r="H59" s="44" t="s">
        <v>145</v>
      </c>
      <c r="I59" s="45">
        <v>243.929274</v>
      </c>
      <c r="J59" s="42">
        <v>76.688026</v>
      </c>
      <c r="K59" s="43">
        <v>320.6173</v>
      </c>
      <c r="L59" s="42">
        <v>1558.323371</v>
      </c>
      <c r="M59" s="42">
        <v>260.134974</v>
      </c>
      <c r="N59" s="46">
        <v>1818.458345</v>
      </c>
      <c r="O59" s="45">
        <v>281.88751</v>
      </c>
      <c r="P59" s="42">
        <v>40.332544</v>
      </c>
      <c r="Q59" s="43">
        <v>322.220055</v>
      </c>
      <c r="R59" s="42">
        <v>1735.794135</v>
      </c>
      <c r="S59" s="42">
        <v>282.272603</v>
      </c>
      <c r="T59" s="46">
        <v>2018.066738</v>
      </c>
      <c r="U59" s="25">
        <f t="shared" si="0"/>
        <v>-0.497410069649451</v>
      </c>
      <c r="V59" s="36">
        <f t="shared" si="1"/>
        <v>-9.89106996519954</v>
      </c>
    </row>
    <row r="60" spans="1:22" ht="15">
      <c r="A60" s="40" t="s">
        <v>9</v>
      </c>
      <c r="B60" s="41" t="s">
        <v>35</v>
      </c>
      <c r="C60" s="41" t="s">
        <v>21</v>
      </c>
      <c r="D60" s="41" t="s">
        <v>148</v>
      </c>
      <c r="E60" s="41" t="s">
        <v>149</v>
      </c>
      <c r="F60" s="41" t="s">
        <v>95</v>
      </c>
      <c r="G60" s="41" t="s">
        <v>96</v>
      </c>
      <c r="H60" s="44" t="s">
        <v>122</v>
      </c>
      <c r="I60" s="45">
        <v>0</v>
      </c>
      <c r="J60" s="42">
        <v>0</v>
      </c>
      <c r="K60" s="43">
        <v>0</v>
      </c>
      <c r="L60" s="42">
        <v>0</v>
      </c>
      <c r="M60" s="42">
        <v>0</v>
      </c>
      <c r="N60" s="46">
        <v>0</v>
      </c>
      <c r="O60" s="45">
        <v>513.9288</v>
      </c>
      <c r="P60" s="42">
        <v>26.1884</v>
      </c>
      <c r="Q60" s="43">
        <v>540.1172</v>
      </c>
      <c r="R60" s="42">
        <v>4656.5916</v>
      </c>
      <c r="S60" s="42">
        <v>245.4107</v>
      </c>
      <c r="T60" s="46">
        <v>4902.0023</v>
      </c>
      <c r="U60" s="24" t="s">
        <v>20</v>
      </c>
      <c r="V60" s="35" t="s">
        <v>20</v>
      </c>
    </row>
    <row r="61" spans="1:22" ht="15">
      <c r="A61" s="40" t="s">
        <v>9</v>
      </c>
      <c r="B61" s="41" t="s">
        <v>35</v>
      </c>
      <c r="C61" s="41" t="s">
        <v>190</v>
      </c>
      <c r="D61" s="41" t="s">
        <v>191</v>
      </c>
      <c r="E61" s="41" t="s">
        <v>192</v>
      </c>
      <c r="F61" s="41" t="s">
        <v>58</v>
      </c>
      <c r="G61" s="41" t="s">
        <v>193</v>
      </c>
      <c r="H61" s="44" t="s">
        <v>194</v>
      </c>
      <c r="I61" s="45">
        <v>0</v>
      </c>
      <c r="J61" s="42">
        <v>0</v>
      </c>
      <c r="K61" s="43">
        <v>0</v>
      </c>
      <c r="L61" s="42">
        <v>0</v>
      </c>
      <c r="M61" s="42">
        <v>0</v>
      </c>
      <c r="N61" s="46">
        <v>0</v>
      </c>
      <c r="O61" s="45">
        <v>0</v>
      </c>
      <c r="P61" s="42">
        <v>0</v>
      </c>
      <c r="Q61" s="43">
        <v>0</v>
      </c>
      <c r="R61" s="42">
        <v>0</v>
      </c>
      <c r="S61" s="42">
        <v>14.42</v>
      </c>
      <c r="T61" s="46">
        <v>14.42</v>
      </c>
      <c r="U61" s="24" t="s">
        <v>20</v>
      </c>
      <c r="V61" s="35" t="s">
        <v>20</v>
      </c>
    </row>
    <row r="62" spans="1:22" ht="15">
      <c r="A62" s="40" t="s">
        <v>9</v>
      </c>
      <c r="B62" s="41" t="s">
        <v>35</v>
      </c>
      <c r="C62" s="41" t="s">
        <v>21</v>
      </c>
      <c r="D62" s="41" t="s">
        <v>150</v>
      </c>
      <c r="E62" s="41" t="s">
        <v>151</v>
      </c>
      <c r="F62" s="41" t="s">
        <v>23</v>
      </c>
      <c r="G62" s="41" t="s">
        <v>22</v>
      </c>
      <c r="H62" s="44" t="s">
        <v>69</v>
      </c>
      <c r="I62" s="45">
        <v>66.637462</v>
      </c>
      <c r="J62" s="42">
        <v>21.046581</v>
      </c>
      <c r="K62" s="43">
        <v>87.684043</v>
      </c>
      <c r="L62" s="42">
        <v>637.980683</v>
      </c>
      <c r="M62" s="42">
        <v>208.550055</v>
      </c>
      <c r="N62" s="46">
        <v>846.530738</v>
      </c>
      <c r="O62" s="45">
        <v>40.167177</v>
      </c>
      <c r="P62" s="42">
        <v>23.362602</v>
      </c>
      <c r="Q62" s="43">
        <v>63.529779</v>
      </c>
      <c r="R62" s="42">
        <v>338.394513</v>
      </c>
      <c r="S62" s="42">
        <v>163.240857</v>
      </c>
      <c r="T62" s="46">
        <v>501.63537</v>
      </c>
      <c r="U62" s="25">
        <f t="shared" si="0"/>
        <v>38.02038096181634</v>
      </c>
      <c r="V62" s="36">
        <f t="shared" si="1"/>
        <v>68.75419649934173</v>
      </c>
    </row>
    <row r="63" spans="1:22" ht="15">
      <c r="A63" s="40" t="s">
        <v>9</v>
      </c>
      <c r="B63" s="41" t="s">
        <v>35</v>
      </c>
      <c r="C63" s="41" t="s">
        <v>21</v>
      </c>
      <c r="D63" s="41" t="s">
        <v>152</v>
      </c>
      <c r="E63" s="41" t="s">
        <v>153</v>
      </c>
      <c r="F63" s="41" t="s">
        <v>95</v>
      </c>
      <c r="G63" s="41" t="s">
        <v>100</v>
      </c>
      <c r="H63" s="44" t="s">
        <v>101</v>
      </c>
      <c r="I63" s="45">
        <v>1565.758267</v>
      </c>
      <c r="J63" s="42">
        <v>134.051754</v>
      </c>
      <c r="K63" s="43">
        <v>1699.810021</v>
      </c>
      <c r="L63" s="42">
        <v>12399.756744</v>
      </c>
      <c r="M63" s="42">
        <v>1085.224868</v>
      </c>
      <c r="N63" s="46">
        <v>13484.981611</v>
      </c>
      <c r="O63" s="45">
        <v>0</v>
      </c>
      <c r="P63" s="42">
        <v>0</v>
      </c>
      <c r="Q63" s="43">
        <v>0</v>
      </c>
      <c r="R63" s="42">
        <v>0</v>
      </c>
      <c r="S63" s="42">
        <v>0</v>
      </c>
      <c r="T63" s="46">
        <v>0</v>
      </c>
      <c r="U63" s="24" t="s">
        <v>20</v>
      </c>
      <c r="V63" s="35" t="s">
        <v>20</v>
      </c>
    </row>
    <row r="64" spans="1:22" ht="15">
      <c r="A64" s="40" t="s">
        <v>9</v>
      </c>
      <c r="B64" s="41" t="s">
        <v>35</v>
      </c>
      <c r="C64" s="41" t="s">
        <v>21</v>
      </c>
      <c r="D64" s="41" t="s">
        <v>152</v>
      </c>
      <c r="E64" s="41" t="s">
        <v>154</v>
      </c>
      <c r="F64" s="41" t="s">
        <v>95</v>
      </c>
      <c r="G64" s="41" t="s">
        <v>100</v>
      </c>
      <c r="H64" s="44" t="s">
        <v>155</v>
      </c>
      <c r="I64" s="45">
        <v>0</v>
      </c>
      <c r="J64" s="42">
        <v>0</v>
      </c>
      <c r="K64" s="43">
        <v>0</v>
      </c>
      <c r="L64" s="42">
        <v>0</v>
      </c>
      <c r="M64" s="42">
        <v>0</v>
      </c>
      <c r="N64" s="46">
        <v>0</v>
      </c>
      <c r="O64" s="45">
        <v>521.428323</v>
      </c>
      <c r="P64" s="42">
        <v>113.162501</v>
      </c>
      <c r="Q64" s="43">
        <v>634.590824</v>
      </c>
      <c r="R64" s="42">
        <v>4755.752119</v>
      </c>
      <c r="S64" s="42">
        <v>741.370119</v>
      </c>
      <c r="T64" s="46">
        <v>5497.122238</v>
      </c>
      <c r="U64" s="24" t="s">
        <v>20</v>
      </c>
      <c r="V64" s="35" t="s">
        <v>20</v>
      </c>
    </row>
    <row r="65" spans="1:22" ht="15">
      <c r="A65" s="40" t="s">
        <v>9</v>
      </c>
      <c r="B65" s="41" t="s">
        <v>35</v>
      </c>
      <c r="C65" s="41" t="s">
        <v>166</v>
      </c>
      <c r="D65" s="41" t="s">
        <v>184</v>
      </c>
      <c r="E65" s="41" t="s">
        <v>185</v>
      </c>
      <c r="F65" s="41" t="s">
        <v>58</v>
      </c>
      <c r="G65" s="41" t="s">
        <v>104</v>
      </c>
      <c r="H65" s="44" t="s">
        <v>185</v>
      </c>
      <c r="I65" s="45">
        <v>0</v>
      </c>
      <c r="J65" s="42">
        <v>0</v>
      </c>
      <c r="K65" s="43">
        <v>0</v>
      </c>
      <c r="L65" s="42">
        <v>0</v>
      </c>
      <c r="M65" s="42">
        <v>0</v>
      </c>
      <c r="N65" s="46">
        <v>0</v>
      </c>
      <c r="O65" s="45">
        <v>0</v>
      </c>
      <c r="P65" s="42">
        <v>0</v>
      </c>
      <c r="Q65" s="43">
        <v>0</v>
      </c>
      <c r="R65" s="42">
        <v>409.609436</v>
      </c>
      <c r="S65" s="42">
        <v>0</v>
      </c>
      <c r="T65" s="46">
        <v>409.609436</v>
      </c>
      <c r="U65" s="24" t="s">
        <v>20</v>
      </c>
      <c r="V65" s="35" t="s">
        <v>20</v>
      </c>
    </row>
    <row r="66" spans="1:22" ht="15">
      <c r="A66" s="40" t="s">
        <v>9</v>
      </c>
      <c r="B66" s="41" t="s">
        <v>35</v>
      </c>
      <c r="C66" s="41" t="s">
        <v>21</v>
      </c>
      <c r="D66" s="41" t="s">
        <v>156</v>
      </c>
      <c r="E66" s="41" t="s">
        <v>157</v>
      </c>
      <c r="F66" s="41" t="s">
        <v>51</v>
      </c>
      <c r="G66" s="41" t="s">
        <v>51</v>
      </c>
      <c r="H66" s="44" t="s">
        <v>158</v>
      </c>
      <c r="I66" s="45">
        <v>1885.632</v>
      </c>
      <c r="J66" s="42">
        <v>483.0699</v>
      </c>
      <c r="K66" s="43">
        <v>2368.7019</v>
      </c>
      <c r="L66" s="42">
        <v>12778.0869</v>
      </c>
      <c r="M66" s="42">
        <v>3202.8348</v>
      </c>
      <c r="N66" s="46">
        <v>15980.9217</v>
      </c>
      <c r="O66" s="45">
        <v>2174.571</v>
      </c>
      <c r="P66" s="42">
        <v>396.2241</v>
      </c>
      <c r="Q66" s="43">
        <v>2570.7951</v>
      </c>
      <c r="R66" s="42">
        <v>16822.969</v>
      </c>
      <c r="S66" s="42">
        <v>4669.652</v>
      </c>
      <c r="T66" s="46">
        <v>21492.621</v>
      </c>
      <c r="U66" s="25">
        <f t="shared" si="0"/>
        <v>-7.86111658607097</v>
      </c>
      <c r="V66" s="36">
        <f t="shared" si="1"/>
        <v>-25.644612167124702</v>
      </c>
    </row>
    <row r="67" spans="1:22" ht="15">
      <c r="A67" s="40" t="s">
        <v>9</v>
      </c>
      <c r="B67" s="41" t="s">
        <v>35</v>
      </c>
      <c r="C67" s="41" t="s">
        <v>166</v>
      </c>
      <c r="D67" s="41" t="s">
        <v>186</v>
      </c>
      <c r="E67" s="41" t="s">
        <v>187</v>
      </c>
      <c r="F67" s="41" t="s">
        <v>95</v>
      </c>
      <c r="G67" s="41" t="s">
        <v>188</v>
      </c>
      <c r="H67" s="44" t="s">
        <v>189</v>
      </c>
      <c r="I67" s="45">
        <v>11.882519</v>
      </c>
      <c r="J67" s="42">
        <v>0.92554</v>
      </c>
      <c r="K67" s="43">
        <v>12.80806</v>
      </c>
      <c r="L67" s="42">
        <v>103.631218</v>
      </c>
      <c r="M67" s="42">
        <v>6.33836</v>
      </c>
      <c r="N67" s="46">
        <v>109.969578</v>
      </c>
      <c r="O67" s="45">
        <v>55.598337</v>
      </c>
      <c r="P67" s="42">
        <v>3.116001</v>
      </c>
      <c r="Q67" s="43">
        <v>58.714338</v>
      </c>
      <c r="R67" s="42">
        <v>335.621343</v>
      </c>
      <c r="S67" s="42">
        <v>18.952209</v>
      </c>
      <c r="T67" s="46">
        <v>354.573551</v>
      </c>
      <c r="U67" s="25">
        <f t="shared" si="0"/>
        <v>-78.18580531385707</v>
      </c>
      <c r="V67" s="36">
        <f t="shared" si="1"/>
        <v>-68.98539733438832</v>
      </c>
    </row>
    <row r="68" spans="1:22" ht="15">
      <c r="A68" s="40" t="s">
        <v>9</v>
      </c>
      <c r="B68" s="41" t="s">
        <v>35</v>
      </c>
      <c r="C68" s="41" t="s">
        <v>21</v>
      </c>
      <c r="D68" s="41" t="s">
        <v>159</v>
      </c>
      <c r="E68" s="41" t="s">
        <v>160</v>
      </c>
      <c r="F68" s="41" t="s">
        <v>23</v>
      </c>
      <c r="G68" s="41" t="s">
        <v>22</v>
      </c>
      <c r="H68" s="44" t="s">
        <v>161</v>
      </c>
      <c r="I68" s="45">
        <v>588.740102</v>
      </c>
      <c r="J68" s="42">
        <v>60.313336</v>
      </c>
      <c r="K68" s="43">
        <v>649.053438</v>
      </c>
      <c r="L68" s="42">
        <v>4884.302282</v>
      </c>
      <c r="M68" s="42">
        <v>368.103219</v>
      </c>
      <c r="N68" s="46">
        <v>5252.405501</v>
      </c>
      <c r="O68" s="45">
        <v>619.115</v>
      </c>
      <c r="P68" s="42">
        <v>55.0376</v>
      </c>
      <c r="Q68" s="43">
        <v>674.1526</v>
      </c>
      <c r="R68" s="42">
        <v>4228.3028</v>
      </c>
      <c r="S68" s="42">
        <v>358.7732</v>
      </c>
      <c r="T68" s="46">
        <v>4587.076</v>
      </c>
      <c r="U68" s="25">
        <f t="shared" si="0"/>
        <v>-3.7230683379401053</v>
      </c>
      <c r="V68" s="36">
        <f t="shared" si="1"/>
        <v>14.504435963127715</v>
      </c>
    </row>
    <row r="69" spans="1:22" ht="15">
      <c r="A69" s="40" t="s">
        <v>9</v>
      </c>
      <c r="B69" s="41" t="s">
        <v>35</v>
      </c>
      <c r="C69" s="41" t="s">
        <v>21</v>
      </c>
      <c r="D69" s="41" t="s">
        <v>159</v>
      </c>
      <c r="E69" s="41" t="s">
        <v>162</v>
      </c>
      <c r="F69" s="41" t="s">
        <v>23</v>
      </c>
      <c r="G69" s="41" t="s">
        <v>22</v>
      </c>
      <c r="H69" s="44" t="s">
        <v>22</v>
      </c>
      <c r="I69" s="45">
        <v>81.76608</v>
      </c>
      <c r="J69" s="42">
        <v>10.405636</v>
      </c>
      <c r="K69" s="43">
        <v>92.171716</v>
      </c>
      <c r="L69" s="42">
        <v>1544.281864</v>
      </c>
      <c r="M69" s="42">
        <v>127.278188</v>
      </c>
      <c r="N69" s="46">
        <v>1671.560052</v>
      </c>
      <c r="O69" s="45">
        <v>530.1494</v>
      </c>
      <c r="P69" s="42">
        <v>17.5311</v>
      </c>
      <c r="Q69" s="43">
        <v>547.6805</v>
      </c>
      <c r="R69" s="42">
        <v>2414.3256</v>
      </c>
      <c r="S69" s="42">
        <v>156.8846</v>
      </c>
      <c r="T69" s="46">
        <v>2571.2102</v>
      </c>
      <c r="U69" s="25">
        <f t="shared" si="0"/>
        <v>-83.17053172424434</v>
      </c>
      <c r="V69" s="36">
        <f t="shared" si="1"/>
        <v>-34.98936601916094</v>
      </c>
    </row>
    <row r="70" spans="1:22" ht="15">
      <c r="A70" s="40" t="s">
        <v>9</v>
      </c>
      <c r="B70" s="41" t="s">
        <v>35</v>
      </c>
      <c r="C70" s="41" t="s">
        <v>21</v>
      </c>
      <c r="D70" s="41" t="s">
        <v>159</v>
      </c>
      <c r="E70" s="41" t="s">
        <v>201</v>
      </c>
      <c r="F70" s="41" t="s">
        <v>23</v>
      </c>
      <c r="G70" s="41" t="s">
        <v>22</v>
      </c>
      <c r="H70" s="44" t="s">
        <v>69</v>
      </c>
      <c r="I70" s="45">
        <v>0</v>
      </c>
      <c r="J70" s="42">
        <v>0</v>
      </c>
      <c r="K70" s="43">
        <v>0</v>
      </c>
      <c r="L70" s="42">
        <v>17.8553</v>
      </c>
      <c r="M70" s="42">
        <v>1.15964</v>
      </c>
      <c r="N70" s="46">
        <v>19.01494</v>
      </c>
      <c r="O70" s="45">
        <v>0</v>
      </c>
      <c r="P70" s="42">
        <v>0</v>
      </c>
      <c r="Q70" s="43">
        <v>0</v>
      </c>
      <c r="R70" s="42">
        <v>0</v>
      </c>
      <c r="S70" s="42">
        <v>0</v>
      </c>
      <c r="T70" s="46">
        <v>0</v>
      </c>
      <c r="U70" s="24" t="s">
        <v>20</v>
      </c>
      <c r="V70" s="35" t="s">
        <v>20</v>
      </c>
    </row>
    <row r="71" spans="1:22" ht="15">
      <c r="A71" s="40" t="s">
        <v>9</v>
      </c>
      <c r="B71" s="41" t="s">
        <v>35</v>
      </c>
      <c r="C71" s="41" t="s">
        <v>21</v>
      </c>
      <c r="D71" s="41" t="s">
        <v>159</v>
      </c>
      <c r="E71" s="41" t="s">
        <v>163</v>
      </c>
      <c r="F71" s="41" t="s">
        <v>51</v>
      </c>
      <c r="G71" s="41" t="s">
        <v>51</v>
      </c>
      <c r="H71" s="44" t="s">
        <v>164</v>
      </c>
      <c r="I71" s="45">
        <v>3092.3028</v>
      </c>
      <c r="J71" s="42">
        <v>668.4939</v>
      </c>
      <c r="K71" s="43">
        <v>3760.7967</v>
      </c>
      <c r="L71" s="42">
        <v>24000.133878</v>
      </c>
      <c r="M71" s="42">
        <v>3736.633726</v>
      </c>
      <c r="N71" s="46">
        <v>27736.767604</v>
      </c>
      <c r="O71" s="45">
        <v>5266.9188</v>
      </c>
      <c r="P71" s="42">
        <v>492.3075</v>
      </c>
      <c r="Q71" s="43">
        <v>5759.2263</v>
      </c>
      <c r="R71" s="42">
        <v>38402.7878</v>
      </c>
      <c r="S71" s="42">
        <v>3614.4227</v>
      </c>
      <c r="T71" s="46">
        <v>42017.2105</v>
      </c>
      <c r="U71" s="25">
        <f t="shared" si="0"/>
        <v>-34.69961928740325</v>
      </c>
      <c r="V71" s="36">
        <f t="shared" si="1"/>
        <v>-33.987127479583634</v>
      </c>
    </row>
    <row r="72" spans="1:22" ht="15">
      <c r="A72" s="40" t="s">
        <v>9</v>
      </c>
      <c r="B72" s="41" t="s">
        <v>35</v>
      </c>
      <c r="C72" s="41" t="s">
        <v>21</v>
      </c>
      <c r="D72" s="41" t="s">
        <v>159</v>
      </c>
      <c r="E72" s="41" t="s">
        <v>200</v>
      </c>
      <c r="F72" s="41" t="s">
        <v>23</v>
      </c>
      <c r="G72" s="41" t="s">
        <v>22</v>
      </c>
      <c r="H72" s="44" t="s">
        <v>22</v>
      </c>
      <c r="I72" s="45">
        <v>0</v>
      </c>
      <c r="J72" s="42">
        <v>0</v>
      </c>
      <c r="K72" s="43">
        <v>0</v>
      </c>
      <c r="L72" s="42">
        <v>19.3704</v>
      </c>
      <c r="M72" s="42">
        <v>3.146591</v>
      </c>
      <c r="N72" s="46">
        <v>22.516991</v>
      </c>
      <c r="O72" s="45">
        <v>0</v>
      </c>
      <c r="P72" s="42">
        <v>0</v>
      </c>
      <c r="Q72" s="43">
        <v>0</v>
      </c>
      <c r="R72" s="42">
        <v>0</v>
      </c>
      <c r="S72" s="42">
        <v>0</v>
      </c>
      <c r="T72" s="46">
        <v>0</v>
      </c>
      <c r="U72" s="24" t="s">
        <v>20</v>
      </c>
      <c r="V72" s="35" t="s">
        <v>20</v>
      </c>
    </row>
    <row r="73" spans="1:22" ht="15">
      <c r="A73" s="40" t="s">
        <v>9</v>
      </c>
      <c r="B73" s="41" t="s">
        <v>35</v>
      </c>
      <c r="C73" s="41" t="s">
        <v>21</v>
      </c>
      <c r="D73" s="41" t="s">
        <v>159</v>
      </c>
      <c r="E73" s="41" t="s">
        <v>124</v>
      </c>
      <c r="F73" s="41" t="s">
        <v>23</v>
      </c>
      <c r="G73" s="41" t="s">
        <v>22</v>
      </c>
      <c r="H73" s="44" t="s">
        <v>22</v>
      </c>
      <c r="I73" s="45">
        <v>735.58758</v>
      </c>
      <c r="J73" s="42">
        <v>105.851916</v>
      </c>
      <c r="K73" s="43">
        <v>841.439496</v>
      </c>
      <c r="L73" s="42">
        <v>5761.746306</v>
      </c>
      <c r="M73" s="42">
        <v>770.435411</v>
      </c>
      <c r="N73" s="46">
        <v>6532.181717</v>
      </c>
      <c r="O73" s="45">
        <v>1347.2588</v>
      </c>
      <c r="P73" s="42">
        <v>82.524</v>
      </c>
      <c r="Q73" s="43">
        <v>1429.7828</v>
      </c>
      <c r="R73" s="42">
        <v>9526.658006</v>
      </c>
      <c r="S73" s="42">
        <v>740.950485</v>
      </c>
      <c r="T73" s="46">
        <v>10267.608491</v>
      </c>
      <c r="U73" s="25">
        <f>+((K73/Q73)-1)*100</f>
        <v>-41.14913845655438</v>
      </c>
      <c r="V73" s="36">
        <f>+((N73/T73)-1)*100</f>
        <v>-36.38068959557877</v>
      </c>
    </row>
    <row r="74" spans="1:22" ht="15">
      <c r="A74" s="40" t="s">
        <v>9</v>
      </c>
      <c r="B74" s="41" t="s">
        <v>35</v>
      </c>
      <c r="C74" s="41" t="s">
        <v>21</v>
      </c>
      <c r="D74" s="41" t="s">
        <v>159</v>
      </c>
      <c r="E74" s="41" t="s">
        <v>165</v>
      </c>
      <c r="F74" s="41" t="s">
        <v>23</v>
      </c>
      <c r="G74" s="41" t="s">
        <v>22</v>
      </c>
      <c r="H74" s="44" t="s">
        <v>69</v>
      </c>
      <c r="I74" s="45">
        <v>107.896936</v>
      </c>
      <c r="J74" s="42">
        <v>14.804125</v>
      </c>
      <c r="K74" s="43">
        <v>122.701061</v>
      </c>
      <c r="L74" s="42">
        <v>1489.125853</v>
      </c>
      <c r="M74" s="42">
        <v>228.233218</v>
      </c>
      <c r="N74" s="46">
        <v>1717.359071</v>
      </c>
      <c r="O74" s="45">
        <v>0</v>
      </c>
      <c r="P74" s="42">
        <v>0</v>
      </c>
      <c r="Q74" s="43">
        <v>0</v>
      </c>
      <c r="R74" s="42">
        <v>0</v>
      </c>
      <c r="S74" s="42">
        <v>0</v>
      </c>
      <c r="T74" s="46">
        <v>0</v>
      </c>
      <c r="U74" s="24" t="s">
        <v>20</v>
      </c>
      <c r="V74" s="35" t="s">
        <v>20</v>
      </c>
    </row>
    <row r="75" spans="1:22" ht="15.75">
      <c r="A75" s="15"/>
      <c r="B75" s="8"/>
      <c r="C75" s="8"/>
      <c r="D75" s="8"/>
      <c r="E75" s="8"/>
      <c r="F75" s="8"/>
      <c r="G75" s="8"/>
      <c r="H75" s="13"/>
      <c r="I75" s="17"/>
      <c r="J75" s="10"/>
      <c r="K75" s="11"/>
      <c r="L75" s="10"/>
      <c r="M75" s="10"/>
      <c r="N75" s="18"/>
      <c r="O75" s="17"/>
      <c r="P75" s="10"/>
      <c r="Q75" s="11"/>
      <c r="R75" s="10"/>
      <c r="S75" s="10"/>
      <c r="T75" s="18"/>
      <c r="U75" s="26"/>
      <c r="V75" s="37"/>
    </row>
    <row r="76" spans="1:22" s="5" customFormat="1" ht="20.25" customHeight="1">
      <c r="A76" s="53" t="s">
        <v>9</v>
      </c>
      <c r="B76" s="54"/>
      <c r="C76" s="54"/>
      <c r="D76" s="54"/>
      <c r="E76" s="54"/>
      <c r="F76" s="54"/>
      <c r="G76" s="54"/>
      <c r="H76" s="55"/>
      <c r="I76" s="19">
        <f aca="true" t="shared" si="2" ref="I76:T76">SUM(I6:I74)</f>
        <v>20232.523428999997</v>
      </c>
      <c r="J76" s="12">
        <f t="shared" si="2"/>
        <v>4925.824692000001</v>
      </c>
      <c r="K76" s="12">
        <f t="shared" si="2"/>
        <v>25158.348119999995</v>
      </c>
      <c r="L76" s="12">
        <f t="shared" si="2"/>
        <v>164713.25590699998</v>
      </c>
      <c r="M76" s="12">
        <f t="shared" si="2"/>
        <v>38255.937617999996</v>
      </c>
      <c r="N76" s="20">
        <f t="shared" si="2"/>
        <v>202969.19352600005</v>
      </c>
      <c r="O76" s="19">
        <f t="shared" si="2"/>
        <v>25262.941034</v>
      </c>
      <c r="P76" s="12">
        <f t="shared" si="2"/>
        <v>4739.900979000001</v>
      </c>
      <c r="Q76" s="12">
        <f t="shared" si="2"/>
        <v>30002.842015000002</v>
      </c>
      <c r="R76" s="12">
        <f t="shared" si="2"/>
        <v>187729.73185600003</v>
      </c>
      <c r="S76" s="12">
        <f t="shared" si="2"/>
        <v>37691.429984</v>
      </c>
      <c r="T76" s="20">
        <f t="shared" si="2"/>
        <v>225421.16183599996</v>
      </c>
      <c r="U76" s="27">
        <f>+((K76/Q76)-1)*100</f>
        <v>-16.146783336651872</v>
      </c>
      <c r="V76" s="38">
        <f>+((N76/T76)-1)*100</f>
        <v>-9.960009134516989</v>
      </c>
    </row>
    <row r="77" spans="1:22" ht="15.75">
      <c r="A77" s="15"/>
      <c r="B77" s="8"/>
      <c r="C77" s="8"/>
      <c r="D77" s="8"/>
      <c r="E77" s="8"/>
      <c r="F77" s="8"/>
      <c r="G77" s="8"/>
      <c r="H77" s="13"/>
      <c r="I77" s="17"/>
      <c r="J77" s="10"/>
      <c r="K77" s="11"/>
      <c r="L77" s="10"/>
      <c r="M77" s="10"/>
      <c r="N77" s="18"/>
      <c r="O77" s="17"/>
      <c r="P77" s="10"/>
      <c r="Q77" s="11"/>
      <c r="R77" s="10"/>
      <c r="S77" s="10"/>
      <c r="T77" s="18"/>
      <c r="U77" s="26"/>
      <c r="V77" s="37"/>
    </row>
    <row r="78" spans="1:22" ht="15">
      <c r="A78" s="40" t="s">
        <v>24</v>
      </c>
      <c r="B78" s="41"/>
      <c r="C78" s="41" t="s">
        <v>21</v>
      </c>
      <c r="D78" s="41" t="s">
        <v>25</v>
      </c>
      <c r="E78" s="41" t="s">
        <v>26</v>
      </c>
      <c r="F78" s="41" t="s">
        <v>23</v>
      </c>
      <c r="G78" s="41" t="s">
        <v>22</v>
      </c>
      <c r="H78" s="44" t="s">
        <v>27</v>
      </c>
      <c r="I78" s="45">
        <v>0</v>
      </c>
      <c r="J78" s="42">
        <v>0</v>
      </c>
      <c r="K78" s="43">
        <v>0</v>
      </c>
      <c r="L78" s="42">
        <v>26082.101529</v>
      </c>
      <c r="M78" s="42">
        <v>0</v>
      </c>
      <c r="N78" s="46">
        <v>26082.101529</v>
      </c>
      <c r="O78" s="45">
        <v>9943.096591</v>
      </c>
      <c r="P78" s="42">
        <v>0</v>
      </c>
      <c r="Q78" s="43">
        <v>9943.096591</v>
      </c>
      <c r="R78" s="42">
        <v>77487.643461</v>
      </c>
      <c r="S78" s="42">
        <v>0</v>
      </c>
      <c r="T78" s="46">
        <v>77487.643461</v>
      </c>
      <c r="U78" s="24" t="s">
        <v>20</v>
      </c>
      <c r="V78" s="36">
        <f>+((N78/T78)-1)*100</f>
        <v>-66.34030877177561</v>
      </c>
    </row>
    <row r="79" spans="1:22" ht="15.75">
      <c r="A79" s="15"/>
      <c r="B79" s="8"/>
      <c r="C79" s="8"/>
      <c r="D79" s="8"/>
      <c r="E79" s="8"/>
      <c r="F79" s="8"/>
      <c r="G79" s="8"/>
      <c r="H79" s="13"/>
      <c r="I79" s="17"/>
      <c r="J79" s="10"/>
      <c r="K79" s="11"/>
      <c r="L79" s="10"/>
      <c r="M79" s="10"/>
      <c r="N79" s="18"/>
      <c r="O79" s="17"/>
      <c r="P79" s="10"/>
      <c r="Q79" s="11"/>
      <c r="R79" s="10"/>
      <c r="S79" s="10"/>
      <c r="T79" s="18"/>
      <c r="U79" s="26"/>
      <c r="V79" s="37"/>
    </row>
    <row r="80" spans="1:22" ht="21" thickBot="1">
      <c r="A80" s="56" t="s">
        <v>17</v>
      </c>
      <c r="B80" s="57"/>
      <c r="C80" s="57"/>
      <c r="D80" s="57"/>
      <c r="E80" s="57"/>
      <c r="F80" s="57"/>
      <c r="G80" s="57"/>
      <c r="H80" s="58"/>
      <c r="I80" s="21">
        <f aca="true" t="shared" si="3" ref="I80:T80">SUM(I78)</f>
        <v>0</v>
      </c>
      <c r="J80" s="22">
        <f t="shared" si="3"/>
        <v>0</v>
      </c>
      <c r="K80" s="22">
        <f t="shared" si="3"/>
        <v>0</v>
      </c>
      <c r="L80" s="22">
        <f t="shared" si="3"/>
        <v>26082.101529</v>
      </c>
      <c r="M80" s="22">
        <f t="shared" si="3"/>
        <v>0</v>
      </c>
      <c r="N80" s="23">
        <f t="shared" si="3"/>
        <v>26082.101529</v>
      </c>
      <c r="O80" s="21">
        <f t="shared" si="3"/>
        <v>9943.096591</v>
      </c>
      <c r="P80" s="22">
        <f t="shared" si="3"/>
        <v>0</v>
      </c>
      <c r="Q80" s="22">
        <f t="shared" si="3"/>
        <v>9943.096591</v>
      </c>
      <c r="R80" s="22">
        <f t="shared" si="3"/>
        <v>77487.643461</v>
      </c>
      <c r="S80" s="22">
        <f t="shared" si="3"/>
        <v>0</v>
      </c>
      <c r="T80" s="23">
        <f t="shared" si="3"/>
        <v>77487.643461</v>
      </c>
      <c r="U80" s="49" t="s">
        <v>20</v>
      </c>
      <c r="V80" s="39">
        <f>+((N80/T80)-1)*100</f>
        <v>-66.34030877177561</v>
      </c>
    </row>
    <row r="81" spans="9:20" ht="15"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5">
      <c r="A82" s="48" t="s">
        <v>28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5">
      <c r="A83" s="48" t="s">
        <v>29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5">
      <c r="A84" s="48" t="s">
        <v>30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5">
      <c r="A85" s="48" t="s">
        <v>31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5">
      <c r="A86" s="48" t="s">
        <v>32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5">
      <c r="A87" s="48" t="s">
        <v>33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ht="12.75">
      <c r="A88" s="6" t="s">
        <v>18</v>
      </c>
    </row>
    <row r="89" ht="12.75">
      <c r="A89" s="7" t="s">
        <v>19</v>
      </c>
    </row>
    <row r="90" spans="9:22" ht="15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</row>
    <row r="91" spans="9:22" ht="15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spans="9:22" ht="15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9:22" ht="15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9:22" ht="15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9:22" ht="15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9:22" ht="15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ht="15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2"/>
    </row>
    <row r="103" spans="9:22" ht="15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2"/>
    </row>
    <row r="104" spans="9:22" ht="15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2"/>
    </row>
    <row r="105" spans="9:22" ht="15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2"/>
    </row>
    <row r="106" spans="9:22" ht="15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2"/>
    </row>
    <row r="107" spans="9:22" ht="15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2"/>
    </row>
    <row r="108" spans="9:22" ht="15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2"/>
    </row>
    <row r="109" spans="9:22" ht="15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2"/>
    </row>
    <row r="110" spans="9:22" ht="15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.7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12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ht="12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ht="12.7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ht="12.75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9:22" ht="12.75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9:22" ht="12.75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9:22" ht="12.75"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9:22" ht="12.75"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</sheetData>
  <mergeCells count="4">
    <mergeCell ref="I3:N3"/>
    <mergeCell ref="O3:T3"/>
    <mergeCell ref="A76:H76"/>
    <mergeCell ref="A80:H80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2008-12-17T22:12:47Z</cp:lastPrinted>
  <dcterms:created xsi:type="dcterms:W3CDTF">2007-03-24T16:54:13Z</dcterms:created>
  <dcterms:modified xsi:type="dcterms:W3CDTF">2009-09-14T19:20:02Z</dcterms:modified>
  <cp:category/>
  <cp:version/>
  <cp:contentType/>
  <cp:contentStatus/>
</cp:coreProperties>
</file>