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855"/>
  </bookViews>
  <sheets>
    <sheet name="BACOM 01" sheetId="1" r:id="rId1"/>
  </sheets>
  <externalReferences>
    <externalReference r:id="rId2"/>
  </externalReferences>
  <definedNames>
    <definedName name="_xlnm.Print_Area" localSheetId="0">'BACOM 01'!$B$2:$K$69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C61" i="1" l="1"/>
  <c r="I51" i="1"/>
  <c r="J51" i="1" s="1"/>
  <c r="H51" i="1"/>
  <c r="H50" i="1"/>
  <c r="I50" i="1" s="1"/>
  <c r="J50" i="1" s="1"/>
  <c r="I44" i="1"/>
  <c r="K33" i="1"/>
  <c r="I33" i="1"/>
  <c r="J33" i="1" s="1"/>
  <c r="H25" i="1"/>
  <c r="I25" i="1" s="1"/>
  <c r="J25" i="1" s="1"/>
  <c r="J21" i="1"/>
  <c r="I21" i="1"/>
  <c r="H21" i="1"/>
  <c r="I20" i="1"/>
  <c r="J20" i="1" s="1"/>
  <c r="H20" i="1"/>
  <c r="G18" i="1"/>
  <c r="I6" i="1"/>
  <c r="J6" i="1" s="1"/>
</calcChain>
</file>

<file path=xl/sharedStrings.xml><?xml version="1.0" encoding="utf-8"?>
<sst xmlns="http://schemas.openxmlformats.org/spreadsheetml/2006/main" count="115" uniqueCount="55">
  <si>
    <t>BALANZA COMERCIAL
ENERO 2017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</si>
  <si>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</si>
  <si>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</si>
  <si>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</si>
  <si>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</si>
  <si>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</si>
  <si>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</si>
  <si>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</si>
  <si>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</si>
  <si>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</si>
  <si>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MBLS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</si>
  <si>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</si>
  <si>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</si>
  <si>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</si>
  <si>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</si>
  <si>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</si>
  <si>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</si>
  <si>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</si>
  <si>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</si>
  <si>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</si>
  <si>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</si>
  <si>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</si>
  <si>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</si>
  <si>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</si>
  <si>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</si>
  <si>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</si>
  <si>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Fuel Oils</t>
  </si>
  <si>
    <t xml:space="preserve"> Heavy Fuel Oil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</si>
  <si>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</si>
  <si>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</si>
  <si>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</si>
  <si>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</si>
  <si>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</si>
  <si>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</si>
  <si>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</si>
  <si>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</si>
  <si>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</si>
  <si>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</si>
  <si>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</si>
  <si>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</si>
  <si>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</si>
  <si>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</si>
  <si>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</si>
  <si>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</si>
  <si>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</si>
  <si>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</si>
  <si>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</si>
  <si>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</si>
  <si>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</si>
  <si>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</si>
  <si>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</si>
  <si>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</si>
  <si>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</si>
  <si>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</si>
  <si>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Fuente: Aduanas - SUNAT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</si>
</sst>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([$€-2]\ * #,##0.00_);_([$€-2]\ * \(#,##0.00\);_([$€-2]\ * &quot;-&quot;??_)"/>
  </numFmts>
  <fonts count="26" x14ac:knownFonts="1">
    <font>
      <sz val="10"/>
      <name val="Arial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color indexed="62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44" applyNumberFormat="0" applyAlignment="0" applyProtection="0"/>
    <xf numFmtId="0" fontId="13" fillId="23" borderId="45" applyNumberFormat="0" applyAlignment="0" applyProtection="0"/>
    <xf numFmtId="0" fontId="14" fillId="0" borderId="0"/>
    <xf numFmtId="166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6" applyNumberFormat="0" applyFill="0" applyAlignment="0" applyProtection="0"/>
    <xf numFmtId="0" fontId="18" fillId="0" borderId="47" applyNumberFormat="0" applyFill="0" applyAlignment="0" applyProtection="0"/>
    <xf numFmtId="0" fontId="19" fillId="0" borderId="48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44" applyNumberFormat="0" applyAlignment="0" applyProtection="0"/>
    <xf numFmtId="0" fontId="21" fillId="0" borderId="49" applyNumberFormat="0" applyFill="0" applyAlignment="0" applyProtection="0"/>
    <xf numFmtId="0" fontId="22" fillId="0" borderId="0"/>
    <xf numFmtId="0" fontId="14" fillId="0" borderId="0"/>
    <xf numFmtId="0" fontId="14" fillId="24" borderId="50" applyNumberFormat="0" applyFont="0" applyAlignment="0" applyProtection="0"/>
    <xf numFmtId="0" fontId="23" fillId="22" borderId="5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7">
    <xf numFmtId="0" fontId="0" fillId="0" borderId="0" xfId="0"/>
    <xf numFmtId="43" fontId="2" fillId="2" borderId="0" xfId="1" applyNumberFormat="1" applyFont="1" applyFill="1" applyAlignment="1">
      <alignment horizontal="left" vertical="center" wrapText="1"/>
    </xf>
    <xf numFmtId="43" fontId="2" fillId="2" borderId="0" xfId="1" applyNumberFormat="1" applyFont="1" applyFill="1" applyAlignment="1">
      <alignment horizontal="center" vertical="center" wrapText="1"/>
    </xf>
    <xf numFmtId="43" fontId="3" fillId="0" borderId="0" xfId="1" applyNumberFormat="1" applyFont="1" applyAlignment="1">
      <alignment vertical="center"/>
    </xf>
    <xf numFmtId="43" fontId="5" fillId="2" borderId="0" xfId="0" applyNumberFormat="1" applyFont="1" applyFill="1" applyBorder="1" applyAlignment="1">
      <alignment horizontal="center" vertical="center" wrapText="1"/>
    </xf>
    <xf numFmtId="43" fontId="5" fillId="2" borderId="0" xfId="0" applyNumberFormat="1" applyFont="1" applyFill="1" applyBorder="1" applyAlignment="1">
      <alignment horizontal="center" vertical="center"/>
    </xf>
    <xf numFmtId="43" fontId="2" fillId="2" borderId="0" xfId="1" applyNumberFormat="1" applyFont="1" applyFill="1" applyBorder="1" applyAlignment="1">
      <alignment horizontal="center" vertical="center" wrapText="1"/>
    </xf>
    <xf numFmtId="43" fontId="6" fillId="3" borderId="1" xfId="2" applyNumberFormat="1" applyFont="1" applyFill="1" applyBorder="1" applyAlignment="1">
      <alignment horizontal="left" vertical="center" wrapText="1"/>
    </xf>
    <xf numFmtId="43" fontId="6" fillId="3" borderId="2" xfId="2" applyNumberFormat="1" applyFont="1" applyFill="1" applyBorder="1" applyAlignment="1">
      <alignment horizontal="center" vertical="center" wrapText="1"/>
    </xf>
    <xf numFmtId="43" fontId="6" fillId="3" borderId="3" xfId="2" applyNumberFormat="1" applyFont="1" applyFill="1" applyBorder="1" applyAlignment="1">
      <alignment horizontal="center" vertical="center" wrapText="1"/>
    </xf>
    <xf numFmtId="43" fontId="6" fillId="3" borderId="4" xfId="2" applyNumberFormat="1" applyFont="1" applyFill="1" applyBorder="1" applyAlignment="1">
      <alignment horizontal="center" vertical="center" wrapText="1"/>
    </xf>
    <xf numFmtId="17" fontId="6" fillId="3" borderId="2" xfId="2" applyNumberFormat="1" applyFont="1" applyFill="1" applyBorder="1" applyAlignment="1">
      <alignment horizontal="center" vertical="center" wrapText="1"/>
    </xf>
    <xf numFmtId="43" fontId="6" fillId="3" borderId="5" xfId="2" applyNumberFormat="1" applyFont="1" applyFill="1" applyBorder="1" applyAlignment="1">
      <alignment horizontal="left" vertical="center" wrapText="1"/>
    </xf>
    <xf numFmtId="43" fontId="6" fillId="3" borderId="6" xfId="2" applyNumberFormat="1" applyFont="1" applyFill="1" applyBorder="1" applyAlignment="1">
      <alignment horizontal="center" vertical="center" wrapText="1"/>
    </xf>
    <xf numFmtId="43" fontId="6" fillId="3" borderId="7" xfId="2" applyNumberFormat="1" applyFont="1" applyFill="1" applyBorder="1" applyAlignment="1">
      <alignment horizontal="center" wrapText="1"/>
    </xf>
    <xf numFmtId="43" fontId="6" fillId="3" borderId="7" xfId="2" applyNumberFormat="1" applyFont="1" applyFill="1" applyBorder="1" applyAlignment="1">
      <alignment horizontal="center" vertical="center" wrapText="1"/>
    </xf>
    <xf numFmtId="43" fontId="6" fillId="3" borderId="8" xfId="2" applyNumberFormat="1" applyFont="1" applyFill="1" applyBorder="1" applyAlignment="1">
      <alignment horizontal="center" vertical="center" wrapText="1"/>
    </xf>
    <xf numFmtId="43" fontId="6" fillId="3" borderId="9" xfId="2" applyNumberFormat="1" applyFont="1" applyFill="1" applyBorder="1" applyAlignment="1">
      <alignment horizontal="center" vertical="center" wrapText="1"/>
    </xf>
    <xf numFmtId="43" fontId="6" fillId="3" borderId="10" xfId="2" applyNumberFormat="1" applyFont="1" applyFill="1" applyBorder="1" applyAlignment="1">
      <alignment horizontal="center" vertical="center" wrapText="1"/>
    </xf>
    <xf numFmtId="43" fontId="3" fillId="0" borderId="0" xfId="1" applyNumberFormat="1" applyFont="1" applyAlignment="1">
      <alignment horizontal="center"/>
    </xf>
    <xf numFmtId="43" fontId="6" fillId="0" borderId="11" xfId="1" applyNumberFormat="1" applyFont="1" applyFill="1" applyBorder="1" applyAlignment="1">
      <alignment horizontal="left" vertical="center" wrapText="1"/>
    </xf>
    <xf numFmtId="43" fontId="2" fillId="0" borderId="12" xfId="3" applyNumberFormat="1" applyFont="1" applyFill="1" applyBorder="1" applyAlignment="1">
      <alignment horizontal="center" vertical="center" wrapText="1"/>
    </xf>
    <xf numFmtId="43" fontId="6" fillId="0" borderId="13" xfId="3" applyNumberFormat="1" applyFont="1" applyFill="1" applyBorder="1" applyAlignment="1">
      <alignment horizontal="center" vertical="center" wrapText="1"/>
    </xf>
    <xf numFmtId="43" fontId="2" fillId="0" borderId="14" xfId="4" applyNumberFormat="1" applyFont="1" applyFill="1" applyBorder="1" applyAlignment="1">
      <alignment horizontal="center" vertical="center" wrapText="1"/>
    </xf>
    <xf numFmtId="43" fontId="2" fillId="0" borderId="15" xfId="4" applyNumberFormat="1" applyFont="1" applyFill="1" applyBorder="1" applyAlignment="1">
      <alignment horizontal="center" vertical="center" wrapText="1"/>
    </xf>
    <xf numFmtId="43" fontId="2" fillId="0" borderId="3" xfId="4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Alignment="1">
      <alignment vertical="center"/>
    </xf>
    <xf numFmtId="43" fontId="6" fillId="0" borderId="16" xfId="1" applyNumberFormat="1" applyFont="1" applyFill="1" applyBorder="1" applyAlignment="1">
      <alignment horizontal="left" vertical="center" wrapText="1"/>
    </xf>
    <xf numFmtId="43" fontId="6" fillId="0" borderId="16" xfId="3" applyNumberFormat="1" applyFont="1" applyFill="1" applyBorder="1" applyAlignment="1">
      <alignment horizontal="center" vertical="center" wrapText="1"/>
    </xf>
    <xf numFmtId="43" fontId="2" fillId="0" borderId="17" xfId="4" applyNumberFormat="1" applyFont="1" applyFill="1" applyBorder="1" applyAlignment="1">
      <alignment horizontal="center" vertical="center" wrapText="1"/>
    </xf>
    <xf numFmtId="43" fontId="2" fillId="0" borderId="18" xfId="4" applyNumberFormat="1" applyFont="1" applyFill="1" applyBorder="1" applyAlignment="1">
      <alignment horizontal="center" vertical="center" wrapText="1"/>
    </xf>
    <xf numFmtId="43" fontId="7" fillId="2" borderId="16" xfId="2" applyNumberFormat="1" applyFont="1" applyFill="1" applyBorder="1" applyAlignment="1">
      <alignment horizontal="left" vertical="center" wrapText="1"/>
    </xf>
    <xf numFmtId="43" fontId="6" fillId="2" borderId="19" xfId="5" applyNumberFormat="1" applyFont="1" applyFill="1" applyBorder="1" applyAlignment="1">
      <alignment horizontal="center" vertical="center" wrapText="1"/>
    </xf>
    <xf numFmtId="43" fontId="6" fillId="2" borderId="20" xfId="5" applyNumberFormat="1" applyFont="1" applyFill="1" applyBorder="1" applyAlignment="1">
      <alignment horizontal="center" vertical="center" wrapText="1"/>
    </xf>
    <xf numFmtId="43" fontId="6" fillId="2" borderId="21" xfId="5" applyNumberFormat="1" applyFont="1" applyFill="1" applyBorder="1" applyAlignment="1">
      <alignment horizontal="center" vertical="center" wrapText="1"/>
    </xf>
    <xf numFmtId="43" fontId="6" fillId="2" borderId="16" xfId="5" applyNumberFormat="1" applyFont="1" applyFill="1" applyBorder="1" applyAlignment="1">
      <alignment horizontal="center" vertical="center" wrapText="1"/>
    </xf>
    <xf numFmtId="43" fontId="6" fillId="2" borderId="17" xfId="5" applyNumberFormat="1" applyFont="1" applyFill="1" applyBorder="1" applyAlignment="1">
      <alignment horizontal="center" vertical="center" wrapText="1"/>
    </xf>
    <xf numFmtId="43" fontId="6" fillId="0" borderId="15" xfId="4" applyNumberFormat="1" applyFont="1" applyFill="1" applyBorder="1" applyAlignment="1">
      <alignment horizontal="center" vertical="center" wrapText="1"/>
    </xf>
    <xf numFmtId="43" fontId="6" fillId="2" borderId="22" xfId="4" applyNumberFormat="1" applyFont="1" applyFill="1" applyBorder="1" applyAlignment="1">
      <alignment horizontal="center" vertical="center" wrapText="1"/>
    </xf>
    <xf numFmtId="43" fontId="6" fillId="2" borderId="23" xfId="1" applyNumberFormat="1" applyFont="1" applyFill="1" applyBorder="1" applyAlignment="1">
      <alignment horizontal="left" vertical="center" wrapText="1"/>
    </xf>
    <xf numFmtId="43" fontId="6" fillId="2" borderId="24" xfId="1" applyNumberFormat="1" applyFont="1" applyFill="1" applyBorder="1" applyAlignment="1">
      <alignment horizontal="center" vertical="center" wrapText="1"/>
    </xf>
    <xf numFmtId="43" fontId="2" fillId="2" borderId="24" xfId="1" applyNumberFormat="1" applyFont="1" applyFill="1" applyBorder="1" applyAlignment="1">
      <alignment horizontal="center" vertical="center" wrapText="1"/>
    </xf>
    <xf numFmtId="43" fontId="2" fillId="2" borderId="24" xfId="4" applyNumberFormat="1" applyFont="1" applyFill="1" applyBorder="1" applyAlignment="1">
      <alignment horizontal="center" vertical="center" wrapText="1"/>
    </xf>
    <xf numFmtId="43" fontId="6" fillId="2" borderId="25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vertical="center"/>
    </xf>
    <xf numFmtId="43" fontId="6" fillId="2" borderId="16" xfId="2" applyNumberFormat="1" applyFont="1" applyFill="1" applyBorder="1" applyAlignment="1">
      <alignment horizontal="left" vertical="center" wrapText="1"/>
    </xf>
    <xf numFmtId="43" fontId="6" fillId="0" borderId="17" xfId="2" applyNumberFormat="1" applyFont="1" applyFill="1" applyBorder="1" applyAlignment="1">
      <alignment horizontal="center" vertical="center" wrapText="1"/>
    </xf>
    <xf numFmtId="43" fontId="6" fillId="0" borderId="20" xfId="2" applyNumberFormat="1" applyFont="1" applyFill="1" applyBorder="1" applyAlignment="1">
      <alignment horizontal="center" vertical="center" wrapText="1"/>
    </xf>
    <xf numFmtId="43" fontId="6" fillId="2" borderId="21" xfId="2" applyNumberFormat="1" applyFont="1" applyFill="1" applyBorder="1" applyAlignment="1">
      <alignment horizontal="center" vertical="center" wrapText="1"/>
    </xf>
    <xf numFmtId="43" fontId="6" fillId="2" borderId="23" xfId="2" applyNumberFormat="1" applyFont="1" applyFill="1" applyBorder="1" applyAlignment="1">
      <alignment horizontal="center" vertical="center" wrapText="1"/>
    </xf>
    <xf numFmtId="43" fontId="6" fillId="2" borderId="17" xfId="2" applyNumberFormat="1" applyFont="1" applyFill="1" applyBorder="1" applyAlignment="1">
      <alignment horizontal="center" vertical="center" wrapText="1"/>
    </xf>
    <xf numFmtId="43" fontId="6" fillId="2" borderId="20" xfId="2" applyNumberFormat="1" applyFont="1" applyFill="1" applyBorder="1" applyAlignment="1">
      <alignment horizontal="center" vertical="center" wrapText="1"/>
    </xf>
    <xf numFmtId="43" fontId="6" fillId="2" borderId="22" xfId="2" applyNumberFormat="1" applyFont="1" applyFill="1" applyBorder="1" applyAlignment="1">
      <alignment horizontal="center" vertical="center" wrapText="1"/>
    </xf>
    <xf numFmtId="43" fontId="6" fillId="2" borderId="16" xfId="1" applyNumberFormat="1" applyFont="1" applyFill="1" applyBorder="1" applyAlignment="1">
      <alignment horizontal="left" vertical="center" wrapText="1"/>
    </xf>
    <xf numFmtId="43" fontId="2" fillId="2" borderId="19" xfId="3" applyNumberFormat="1" applyFont="1" applyFill="1" applyBorder="1" applyAlignment="1">
      <alignment horizontal="center" vertical="center" wrapText="1"/>
    </xf>
    <xf numFmtId="43" fontId="2" fillId="2" borderId="20" xfId="3" applyNumberFormat="1" applyFont="1" applyFill="1" applyBorder="1" applyAlignment="1">
      <alignment horizontal="center" vertical="center" wrapText="1"/>
    </xf>
    <xf numFmtId="43" fontId="2" fillId="2" borderId="21" xfId="3" applyNumberFormat="1" applyFont="1" applyFill="1" applyBorder="1" applyAlignment="1">
      <alignment horizontal="center" vertical="center" wrapText="1"/>
    </xf>
    <xf numFmtId="43" fontId="6" fillId="2" borderId="23" xfId="3" applyNumberFormat="1" applyFont="1" applyFill="1" applyBorder="1" applyAlignment="1">
      <alignment horizontal="center" vertical="center" wrapText="1"/>
    </xf>
    <xf numFmtId="43" fontId="2" fillId="2" borderId="17" xfId="4" applyNumberFormat="1" applyFont="1" applyFill="1" applyBorder="1" applyAlignment="1">
      <alignment horizontal="center" vertical="center" wrapText="1"/>
    </xf>
    <xf numFmtId="43" fontId="2" fillId="2" borderId="20" xfId="4" applyNumberFormat="1" applyFont="1" applyFill="1" applyBorder="1" applyAlignment="1">
      <alignment horizontal="center" vertical="center" wrapText="1"/>
    </xf>
    <xf numFmtId="43" fontId="2" fillId="2" borderId="22" xfId="4" applyNumberFormat="1" applyFont="1" applyFill="1" applyBorder="1" applyAlignment="1">
      <alignment horizontal="center" vertical="center" wrapText="1"/>
    </xf>
    <xf numFmtId="43" fontId="6" fillId="2" borderId="23" xfId="5" applyNumberFormat="1" applyFont="1" applyFill="1" applyBorder="1" applyAlignment="1">
      <alignment horizontal="center" vertical="center" wrapText="1"/>
    </xf>
    <xf numFmtId="43" fontId="6" fillId="2" borderId="20" xfId="4" applyNumberFormat="1" applyFont="1" applyFill="1" applyBorder="1" applyAlignment="1">
      <alignment horizontal="center" vertical="center" wrapText="1"/>
    </xf>
    <xf numFmtId="43" fontId="7" fillId="2" borderId="9" xfId="2" applyNumberFormat="1" applyFont="1" applyFill="1" applyBorder="1" applyAlignment="1">
      <alignment horizontal="left" vertical="center" wrapText="1"/>
    </xf>
    <xf numFmtId="43" fontId="6" fillId="2" borderId="26" xfId="5" applyNumberFormat="1" applyFont="1" applyFill="1" applyBorder="1" applyAlignment="1">
      <alignment horizontal="center" vertical="center" wrapText="1"/>
    </xf>
    <xf numFmtId="43" fontId="6" fillId="2" borderId="7" xfId="5" applyNumberFormat="1" applyFont="1" applyFill="1" applyBorder="1" applyAlignment="1">
      <alignment horizontal="center" vertical="center" wrapText="1"/>
    </xf>
    <xf numFmtId="43" fontId="6" fillId="2" borderId="8" xfId="5" applyNumberFormat="1" applyFont="1" applyFill="1" applyBorder="1" applyAlignment="1">
      <alignment horizontal="center" vertical="center" wrapText="1"/>
    </xf>
    <xf numFmtId="43" fontId="6" fillId="2" borderId="5" xfId="5" applyNumberFormat="1" applyFont="1" applyFill="1" applyBorder="1" applyAlignment="1">
      <alignment horizontal="center" vertical="center" wrapText="1"/>
    </xf>
    <xf numFmtId="43" fontId="6" fillId="2" borderId="6" xfId="5" applyNumberFormat="1" applyFont="1" applyFill="1" applyBorder="1" applyAlignment="1">
      <alignment horizontal="center" vertical="center" wrapText="1"/>
    </xf>
    <xf numFmtId="43" fontId="6" fillId="2" borderId="7" xfId="4" applyNumberFormat="1" applyFont="1" applyFill="1" applyBorder="1" applyAlignment="1">
      <alignment horizontal="center" vertical="center" wrapText="1"/>
    </xf>
    <xf numFmtId="43" fontId="6" fillId="2" borderId="10" xfId="4" applyNumberFormat="1" applyFont="1" applyFill="1" applyBorder="1" applyAlignment="1">
      <alignment horizontal="center" vertical="center" wrapText="1"/>
    </xf>
    <xf numFmtId="43" fontId="6" fillId="2" borderId="27" xfId="1" applyNumberFormat="1" applyFont="1" applyFill="1" applyBorder="1" applyAlignment="1">
      <alignment horizontal="left" vertical="center" wrapText="1"/>
    </xf>
    <xf numFmtId="43" fontId="6" fillId="2" borderId="0" xfId="1" applyNumberFormat="1" applyFont="1" applyFill="1" applyBorder="1" applyAlignment="1">
      <alignment horizontal="center" vertical="center" wrapText="1"/>
    </xf>
    <xf numFmtId="43" fontId="6" fillId="2" borderId="0" xfId="3" applyNumberFormat="1" applyFont="1" applyFill="1" applyBorder="1" applyAlignment="1">
      <alignment horizontal="center" vertical="center" wrapText="1"/>
    </xf>
    <xf numFmtId="43" fontId="6" fillId="2" borderId="0" xfId="4" applyNumberFormat="1" applyFont="1" applyFill="1" applyBorder="1" applyAlignment="1">
      <alignment horizontal="center" vertical="center" wrapText="1"/>
    </xf>
    <xf numFmtId="43" fontId="2" fillId="2" borderId="0" xfId="4" applyNumberFormat="1" applyFont="1" applyFill="1" applyBorder="1" applyAlignment="1">
      <alignment horizontal="center" vertical="center" wrapText="1"/>
    </xf>
    <xf numFmtId="43" fontId="6" fillId="2" borderId="28" xfId="4" applyNumberFormat="1" applyFont="1" applyFill="1" applyBorder="1" applyAlignment="1">
      <alignment horizontal="center" vertical="center" wrapText="1"/>
    </xf>
    <xf numFmtId="43" fontId="6" fillId="3" borderId="29" xfId="2" applyNumberFormat="1" applyFont="1" applyFill="1" applyBorder="1" applyAlignment="1">
      <alignment horizontal="center" vertical="center" wrapText="1"/>
    </xf>
    <xf numFmtId="43" fontId="6" fillId="3" borderId="29" xfId="2" applyNumberFormat="1" applyFont="1" applyFill="1" applyBorder="1" applyAlignment="1">
      <alignment horizontal="center" vertical="center" wrapText="1"/>
    </xf>
    <xf numFmtId="43" fontId="6" fillId="3" borderId="29" xfId="4" applyNumberFormat="1" applyFont="1" applyFill="1" applyBorder="1" applyAlignment="1">
      <alignment horizontal="center" vertical="center" wrapText="1"/>
    </xf>
    <xf numFmtId="43" fontId="2" fillId="2" borderId="0" xfId="1" applyNumberFormat="1" applyFont="1" applyFill="1" applyBorder="1" applyAlignment="1">
      <alignment horizontal="left" vertical="center" wrapText="1"/>
    </xf>
    <xf numFmtId="17" fontId="6" fillId="3" borderId="30" xfId="2" applyNumberFormat="1" applyFont="1" applyFill="1" applyBorder="1" applyAlignment="1">
      <alignment horizontal="center" vertical="center" wrapText="1"/>
    </xf>
    <xf numFmtId="43" fontId="6" fillId="3" borderId="26" xfId="2" applyNumberFormat="1" applyFont="1" applyFill="1" applyBorder="1" applyAlignment="1">
      <alignment horizontal="center" vertical="center" wrapText="1"/>
    </xf>
    <xf numFmtId="43" fontId="3" fillId="0" borderId="0" xfId="1" applyNumberFormat="1" applyFont="1" applyAlignment="1"/>
    <xf numFmtId="43" fontId="6" fillId="0" borderId="23" xfId="1" applyNumberFormat="1" applyFont="1" applyFill="1" applyBorder="1" applyAlignment="1">
      <alignment horizontal="left" vertical="center" wrapText="1"/>
    </xf>
    <xf numFmtId="43" fontId="2" fillId="0" borderId="2" xfId="3" applyNumberFormat="1" applyFont="1" applyFill="1" applyBorder="1" applyAlignment="1">
      <alignment horizontal="center" vertical="center" wrapText="1"/>
    </xf>
    <xf numFmtId="43" fontId="2" fillId="0" borderId="31" xfId="3" applyNumberFormat="1" applyFont="1" applyFill="1" applyBorder="1" applyAlignment="1">
      <alignment horizontal="center" vertical="center" wrapText="1"/>
    </xf>
    <xf numFmtId="43" fontId="2" fillId="0" borderId="3" xfId="3" applyNumberFormat="1" applyFont="1" applyFill="1" applyBorder="1" applyAlignment="1">
      <alignment horizontal="center" vertical="center" wrapText="1"/>
    </xf>
    <xf numFmtId="43" fontId="6" fillId="0" borderId="4" xfId="3" applyNumberFormat="1" applyFont="1" applyFill="1" applyBorder="1" applyAlignment="1">
      <alignment horizontal="center" vertical="center" wrapText="1"/>
    </xf>
    <xf numFmtId="43" fontId="2" fillId="0" borderId="12" xfId="4" applyNumberFormat="1" applyFont="1" applyFill="1" applyBorder="1" applyAlignment="1">
      <alignment horizontal="center" vertical="center" wrapText="1"/>
    </xf>
    <xf numFmtId="43" fontId="2" fillId="0" borderId="32" xfId="4" applyNumberFormat="1" applyFont="1" applyFill="1" applyBorder="1" applyAlignment="1">
      <alignment horizontal="center" vertical="center" wrapText="1"/>
    </xf>
    <xf numFmtId="43" fontId="3" fillId="0" borderId="0" xfId="1" applyNumberFormat="1" applyFont="1" applyBorder="1" applyAlignment="1">
      <alignment vertical="center"/>
    </xf>
    <xf numFmtId="43" fontId="2" fillId="0" borderId="33" xfId="3" applyNumberFormat="1" applyFont="1" applyFill="1" applyBorder="1" applyAlignment="1">
      <alignment horizontal="center" vertical="center" wrapText="1"/>
    </xf>
    <xf numFmtId="43" fontId="2" fillId="0" borderId="20" xfId="3" applyNumberFormat="1" applyFont="1" applyFill="1" applyBorder="1" applyAlignment="1">
      <alignment horizontal="center" vertical="center" wrapText="1"/>
    </xf>
    <xf numFmtId="43" fontId="6" fillId="0" borderId="25" xfId="3" applyNumberFormat="1" applyFont="1" applyFill="1" applyBorder="1" applyAlignment="1">
      <alignment horizontal="center" vertical="center" wrapText="1"/>
    </xf>
    <xf numFmtId="43" fontId="2" fillId="0" borderId="19" xfId="4" applyNumberFormat="1" applyFont="1" applyFill="1" applyBorder="1" applyAlignment="1">
      <alignment horizontal="center" vertical="center" wrapText="1"/>
    </xf>
    <xf numFmtId="43" fontId="2" fillId="0" borderId="20" xfId="4" applyNumberFormat="1" applyFont="1" applyFill="1" applyBorder="1" applyAlignment="1">
      <alignment horizontal="center" vertical="center" wrapText="1"/>
    </xf>
    <xf numFmtId="43" fontId="7" fillId="0" borderId="23" xfId="2" applyNumberFormat="1" applyFont="1" applyFill="1" applyBorder="1" applyAlignment="1">
      <alignment horizontal="left" vertical="center" wrapText="1"/>
    </xf>
    <xf numFmtId="43" fontId="6" fillId="0" borderId="23" xfId="5" applyNumberFormat="1" applyFont="1" applyFill="1" applyBorder="1" applyAlignment="1">
      <alignment horizontal="center" vertical="center" wrapText="1"/>
    </xf>
    <xf numFmtId="43" fontId="6" fillId="0" borderId="20" xfId="5" applyNumberFormat="1" applyFont="1" applyFill="1" applyBorder="1" applyAlignment="1">
      <alignment horizontal="center" vertical="center" wrapText="1"/>
    </xf>
    <xf numFmtId="43" fontId="6" fillId="0" borderId="25" xfId="5" applyNumberFormat="1" applyFont="1" applyFill="1" applyBorder="1" applyAlignment="1">
      <alignment horizontal="center" vertical="center" wrapText="1"/>
    </xf>
    <xf numFmtId="43" fontId="6" fillId="0" borderId="19" xfId="5" applyNumberFormat="1" applyFont="1" applyFill="1" applyBorder="1" applyAlignment="1">
      <alignment horizontal="center" vertical="center" wrapText="1"/>
    </xf>
    <xf numFmtId="43" fontId="6" fillId="0" borderId="20" xfId="4" applyNumberFormat="1" applyFont="1" applyFill="1" applyBorder="1" applyAlignment="1">
      <alignment horizontal="center" vertical="center" wrapText="1"/>
    </xf>
    <xf numFmtId="43" fontId="6" fillId="0" borderId="22" xfId="4" applyNumberFormat="1" applyFont="1" applyFill="1" applyBorder="1" applyAlignment="1">
      <alignment horizontal="center" vertical="center" wrapText="1"/>
    </xf>
    <xf numFmtId="43" fontId="2" fillId="0" borderId="34" xfId="1" applyNumberFormat="1" applyFont="1" applyFill="1" applyBorder="1" applyAlignment="1">
      <alignment horizontal="left" vertical="center" wrapText="1"/>
    </xf>
    <xf numFmtId="43" fontId="2" fillId="0" borderId="0" xfId="1" applyNumberFormat="1" applyFont="1" applyFill="1" applyBorder="1" applyAlignment="1">
      <alignment horizontal="center" vertical="center" wrapText="1"/>
    </xf>
    <xf numFmtId="43" fontId="2" fillId="0" borderId="35" xfId="1" applyNumberFormat="1" applyFont="1" applyFill="1" applyBorder="1" applyAlignment="1">
      <alignment horizontal="center" vertical="center" wrapText="1"/>
    </xf>
    <xf numFmtId="43" fontId="6" fillId="0" borderId="23" xfId="2" applyNumberFormat="1" applyFont="1" applyFill="1" applyBorder="1" applyAlignment="1">
      <alignment horizontal="left" vertical="center" wrapText="1"/>
    </xf>
    <xf numFmtId="43" fontId="6" fillId="0" borderId="21" xfId="2" applyNumberFormat="1" applyFont="1" applyFill="1" applyBorder="1" applyAlignment="1">
      <alignment horizontal="center" vertical="center" wrapText="1"/>
    </xf>
    <xf numFmtId="43" fontId="6" fillId="0" borderId="16" xfId="2" applyNumberFormat="1" applyFont="1" applyFill="1" applyBorder="1" applyAlignment="1">
      <alignment horizontal="center" vertical="center" wrapText="1"/>
    </xf>
    <xf numFmtId="43" fontId="6" fillId="0" borderId="19" xfId="2" applyNumberFormat="1" applyFont="1" applyFill="1" applyBorder="1" applyAlignment="1">
      <alignment horizontal="center" vertical="center" wrapText="1"/>
    </xf>
    <xf numFmtId="43" fontId="6" fillId="0" borderId="22" xfId="2" applyNumberFormat="1" applyFont="1" applyFill="1" applyBorder="1" applyAlignment="1">
      <alignment horizontal="center" vertical="center" wrapText="1"/>
    </xf>
    <xf numFmtId="43" fontId="2" fillId="0" borderId="17" xfId="3" applyNumberFormat="1" applyFont="1" applyFill="1" applyBorder="1" applyAlignment="1">
      <alignment horizontal="center" vertical="center" wrapText="1"/>
    </xf>
    <xf numFmtId="43" fontId="2" fillId="0" borderId="21" xfId="3" applyNumberFormat="1" applyFont="1" applyFill="1" applyBorder="1" applyAlignment="1">
      <alignment horizontal="center" vertical="center" wrapText="1"/>
    </xf>
    <xf numFmtId="43" fontId="2" fillId="0" borderId="22" xfId="4" applyNumberFormat="1" applyFont="1" applyFill="1" applyBorder="1" applyAlignment="1">
      <alignment horizontal="center" vertical="center" wrapText="1"/>
    </xf>
    <xf numFmtId="43" fontId="6" fillId="0" borderId="17" xfId="5" applyNumberFormat="1" applyFont="1" applyFill="1" applyBorder="1" applyAlignment="1">
      <alignment horizontal="center" vertical="center" wrapText="1"/>
    </xf>
    <xf numFmtId="43" fontId="6" fillId="0" borderId="21" xfId="5" applyNumberFormat="1" applyFont="1" applyFill="1" applyBorder="1" applyAlignment="1">
      <alignment horizontal="center" vertical="center" wrapText="1"/>
    </xf>
    <xf numFmtId="43" fontId="6" fillId="0" borderId="16" xfId="5" applyNumberFormat="1" applyFont="1" applyFill="1" applyBorder="1" applyAlignment="1">
      <alignment horizontal="center" vertical="center" wrapText="1"/>
    </xf>
    <xf numFmtId="43" fontId="6" fillId="2" borderId="34" xfId="1" applyNumberFormat="1" applyFont="1" applyFill="1" applyBorder="1" applyAlignment="1">
      <alignment horizontal="left" vertical="center" wrapText="1"/>
    </xf>
    <xf numFmtId="43" fontId="6" fillId="2" borderId="35" xfId="1" applyNumberFormat="1" applyFont="1" applyFill="1" applyBorder="1" applyAlignment="1">
      <alignment horizontal="center" vertical="center" wrapText="1"/>
    </xf>
    <xf numFmtId="43" fontId="6" fillId="2" borderId="23" xfId="2" applyNumberFormat="1" applyFont="1" applyFill="1" applyBorder="1" applyAlignment="1">
      <alignment horizontal="left" vertical="center" wrapText="1"/>
    </xf>
    <xf numFmtId="43" fontId="6" fillId="2" borderId="16" xfId="2" applyNumberFormat="1" applyFont="1" applyFill="1" applyBorder="1" applyAlignment="1">
      <alignment horizontal="center" vertical="center" wrapText="1"/>
    </xf>
    <xf numFmtId="43" fontId="6" fillId="2" borderId="19" xfId="2" applyNumberFormat="1" applyFont="1" applyFill="1" applyBorder="1" applyAlignment="1">
      <alignment horizontal="center" vertical="center" wrapText="1"/>
    </xf>
    <xf numFmtId="43" fontId="2" fillId="2" borderId="17" xfId="3" applyNumberFormat="1" applyFont="1" applyFill="1" applyBorder="1" applyAlignment="1">
      <alignment horizontal="center" vertical="center" wrapText="1"/>
    </xf>
    <xf numFmtId="43" fontId="2" fillId="2" borderId="19" xfId="4" applyNumberFormat="1" applyFont="1" applyFill="1" applyBorder="1" applyAlignment="1">
      <alignment horizontal="center" vertical="center" wrapText="1"/>
    </xf>
    <xf numFmtId="43" fontId="7" fillId="2" borderId="23" xfId="2" applyNumberFormat="1" applyFont="1" applyFill="1" applyBorder="1" applyAlignment="1">
      <alignment horizontal="left" vertical="center" wrapText="1"/>
    </xf>
    <xf numFmtId="43" fontId="6" fillId="2" borderId="35" xfId="4" applyNumberFormat="1" applyFont="1" applyFill="1" applyBorder="1" applyAlignment="1">
      <alignment horizontal="center" vertical="center" wrapText="1"/>
    </xf>
    <xf numFmtId="43" fontId="6" fillId="3" borderId="36" xfId="2" applyNumberFormat="1" applyFont="1" applyFill="1" applyBorder="1" applyAlignment="1">
      <alignment horizontal="center" vertical="center" wrapText="1"/>
    </xf>
    <xf numFmtId="43" fontId="6" fillId="3" borderId="37" xfId="2" applyNumberFormat="1" applyFont="1" applyFill="1" applyBorder="1" applyAlignment="1">
      <alignment horizontal="center" vertical="center" wrapText="1"/>
    </xf>
    <xf numFmtId="43" fontId="2" fillId="2" borderId="35" xfId="4" applyNumberFormat="1" applyFont="1" applyFill="1" applyBorder="1" applyAlignment="1">
      <alignment horizontal="center" vertical="center" wrapText="1"/>
    </xf>
    <xf numFmtId="43" fontId="6" fillId="3" borderId="38" xfId="1" applyNumberFormat="1" applyFont="1" applyFill="1" applyBorder="1" applyAlignment="1">
      <alignment horizontal="center" vertical="center" wrapText="1"/>
    </xf>
    <xf numFmtId="43" fontId="6" fillId="3" borderId="39" xfId="1" applyNumberFormat="1" applyFont="1" applyFill="1" applyBorder="1" applyAlignment="1">
      <alignment horizontal="center" vertical="center" wrapText="1"/>
    </xf>
    <xf numFmtId="17" fontId="6" fillId="3" borderId="38" xfId="1" applyNumberFormat="1" applyFont="1" applyFill="1" applyBorder="1" applyAlignment="1">
      <alignment horizontal="center" vertical="center" wrapText="1"/>
    </xf>
    <xf numFmtId="43" fontId="6" fillId="3" borderId="40" xfId="1" applyNumberFormat="1" applyFont="1" applyFill="1" applyBorder="1" applyAlignment="1">
      <alignment horizontal="center" vertical="center" wrapText="1"/>
    </xf>
    <xf numFmtId="43" fontId="6" fillId="3" borderId="34" xfId="1" applyNumberFormat="1" applyFont="1" applyFill="1" applyBorder="1" applyAlignment="1">
      <alignment horizontal="center" vertical="center" wrapText="1"/>
    </xf>
    <xf numFmtId="43" fontId="6" fillId="3" borderId="0" xfId="1" applyNumberFormat="1" applyFont="1" applyFill="1" applyBorder="1" applyAlignment="1">
      <alignment horizontal="center" vertical="center" wrapText="1"/>
    </xf>
    <xf numFmtId="43" fontId="6" fillId="3" borderId="17" xfId="1" applyNumberFormat="1" applyFont="1" applyFill="1" applyBorder="1" applyAlignment="1">
      <alignment horizontal="center" vertical="center" wrapText="1"/>
    </xf>
    <xf numFmtId="43" fontId="6" fillId="3" borderId="41" xfId="1" applyNumberFormat="1" applyFont="1" applyFill="1" applyBorder="1" applyAlignment="1">
      <alignment horizontal="center" vertical="center" wrapText="1"/>
    </xf>
    <xf numFmtId="43" fontId="6" fillId="3" borderId="22" xfId="1" applyNumberFormat="1" applyFont="1" applyFill="1" applyBorder="1" applyAlignment="1">
      <alignment horizontal="center" vertical="center" wrapText="1"/>
    </xf>
    <xf numFmtId="43" fontId="6" fillId="3" borderId="42" xfId="1" applyNumberFormat="1" applyFont="1" applyFill="1" applyBorder="1" applyAlignment="1">
      <alignment horizontal="center" vertical="center" wrapText="1"/>
    </xf>
    <xf numFmtId="43" fontId="6" fillId="3" borderId="43" xfId="1" applyNumberFormat="1" applyFont="1" applyFill="1" applyBorder="1" applyAlignment="1">
      <alignment horizontal="center" vertical="center" wrapText="1"/>
    </xf>
    <xf numFmtId="43" fontId="6" fillId="3" borderId="6" xfId="1" applyNumberFormat="1" applyFont="1" applyFill="1" applyBorder="1" applyAlignment="1">
      <alignment horizontal="center" vertical="center" wrapText="1"/>
    </xf>
    <xf numFmtId="43" fontId="6" fillId="3" borderId="43" xfId="1" applyNumberFormat="1" applyFont="1" applyFill="1" applyBorder="1" applyAlignment="1">
      <alignment horizontal="center" vertical="center" wrapText="1"/>
    </xf>
    <xf numFmtId="43" fontId="6" fillId="3" borderId="10" xfId="1" applyNumberFormat="1" applyFont="1" applyFill="1" applyBorder="1" applyAlignment="1">
      <alignment horizontal="center" vertical="center" wrapText="1"/>
    </xf>
    <xf numFmtId="43" fontId="8" fillId="2" borderId="0" xfId="1" applyNumberFormat="1" applyFont="1" applyFill="1" applyAlignment="1">
      <alignment horizontal="left" vertical="center"/>
    </xf>
    <xf numFmtId="43" fontId="8" fillId="2" borderId="0" xfId="1" applyNumberFormat="1" applyFont="1" applyFill="1" applyAlignment="1">
      <alignment horizontal="center" vertical="center"/>
    </xf>
    <xf numFmtId="43" fontId="8" fillId="2" borderId="0" xfId="1" applyNumberFormat="1" applyFont="1" applyFill="1" applyAlignment="1">
      <alignment vertical="center"/>
    </xf>
  </cellXfs>
  <cellStyles count="50">
    <cellStyle name="0752-93035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Diseño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illares [0]_Partic. 03-99  " xfId="4"/>
    <cellStyle name="Millares_INF_ENE_04 2" xfId="5"/>
    <cellStyle name="Millares_Partic. 03-99  " xfId="3"/>
    <cellStyle name="No-definido" xfId="44"/>
    <cellStyle name="Normal" xfId="0" builtinId="0"/>
    <cellStyle name="Normal 2" xfId="45"/>
    <cellStyle name="Normal_INF_ENE_04" xfId="2"/>
    <cellStyle name="Normal_Partic. 03-99  " xfId="1"/>
    <cellStyle name="Note" xfId="46"/>
    <cellStyle name="Output" xfId="47"/>
    <cellStyle name="Title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alvez\dows\Documentos%20de%20JJVARGAS\joel-i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U69"/>
  <sheetViews>
    <sheetView tabSelected="1" view="pageBreakPreview" topLeftCell="A25" zoomScale="70" zoomScaleNormal="55" zoomScaleSheetLayoutView="70" workbookViewId="0">
      <selection activeCell="J45" sqref="J45"/>
    </sheetView>
  </sheetViews>
  <sheetFormatPr baseColWidth="10" defaultColWidth="12.5703125" defaultRowHeight="15" x14ac:dyDescent="0.2"/>
  <cols>
    <col min="1" max="1" width="12.5703125" style="3"/>
    <col min="2" max="2" width="45.7109375" style="144" customWidth="1"/>
    <col min="3" max="3" width="19.85546875" style="145" bestFit="1" customWidth="1"/>
    <col min="4" max="4" width="19" style="145" bestFit="1" customWidth="1"/>
    <col min="5" max="5" width="21.5703125" style="145" bestFit="1" customWidth="1"/>
    <col min="6" max="6" width="19.5703125" style="145" bestFit="1" customWidth="1"/>
    <col min="7" max="7" width="17.140625" style="145" bestFit="1" customWidth="1"/>
    <col min="8" max="8" width="19.85546875" style="145" customWidth="1"/>
    <col min="9" max="9" width="21.5703125" style="146" bestFit="1" customWidth="1"/>
    <col min="10" max="10" width="19.5703125" style="146" bestFit="1" customWidth="1"/>
    <col min="11" max="11" width="24.7109375" style="146" bestFit="1" customWidth="1"/>
    <col min="12" max="12" width="15.42578125" style="3" customWidth="1"/>
    <col min="13" max="16384" width="12.5703125" style="3"/>
  </cols>
  <sheetData>
    <row r="1" spans="2:14" ht="17.25" x14ac:dyDescent="0.2">
      <c r="B1" s="1"/>
      <c r="C1" s="2"/>
      <c r="D1" s="2"/>
      <c r="E1" s="2"/>
      <c r="F1" s="2"/>
      <c r="G1" s="2"/>
      <c r="H1" s="2"/>
      <c r="I1" s="2"/>
      <c r="J1" s="2"/>
      <c r="K1" s="2"/>
    </row>
    <row r="2" spans="2:14" ht="60" customHeight="1" x14ac:dyDescent="0.2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2:14" ht="26.45" customHeight="1" thickBot="1" x14ac:dyDescent="0.25">
      <c r="B3" s="1"/>
      <c r="C3" s="6"/>
      <c r="D3" s="6"/>
      <c r="E3" s="6"/>
      <c r="F3" s="6"/>
      <c r="G3" s="6"/>
      <c r="H3" s="6"/>
      <c r="I3" s="6"/>
      <c r="J3" s="6"/>
      <c r="K3" s="6"/>
    </row>
    <row r="4" spans="2:14" ht="21" customHeight="1" x14ac:dyDescent="0.2">
      <c r="B4" s="7" t="s">
        <v>1</v>
      </c>
      <c r="C4" s="8" t="s">
        <v>2</v>
      </c>
      <c r="D4" s="9"/>
      <c r="E4" s="9"/>
      <c r="F4" s="9"/>
      <c r="G4" s="9"/>
      <c r="H4" s="10"/>
      <c r="I4" s="11">
        <v>42736</v>
      </c>
      <c r="J4" s="9"/>
      <c r="K4" s="10"/>
      <c r="N4" s="3">
        <v>0</v>
      </c>
    </row>
    <row r="5" spans="2:14" s="19" customFormat="1" ht="27" customHeight="1" thickBot="1" x14ac:dyDescent="0.35">
      <c r="B5" s="12" t="s">
        <v>3</v>
      </c>
      <c r="C5" s="13" t="s">
        <v>4</v>
      </c>
      <c r="D5" s="14" t="s">
        <v>5</v>
      </c>
      <c r="E5" s="15" t="s">
        <v>6</v>
      </c>
      <c r="F5" s="15" t="s">
        <v>7</v>
      </c>
      <c r="G5" s="16" t="s">
        <v>8</v>
      </c>
      <c r="H5" s="17" t="s">
        <v>9</v>
      </c>
      <c r="I5" s="13" t="s">
        <v>10</v>
      </c>
      <c r="J5" s="15" t="s">
        <v>11</v>
      </c>
      <c r="K5" s="18" t="s">
        <v>12</v>
      </c>
    </row>
    <row r="6" spans="2:14" ht="21" customHeight="1" x14ac:dyDescent="0.2">
      <c r="B6" s="20" t="s">
        <v>13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2">
        <v>0</v>
      </c>
      <c r="I6" s="23">
        <f>H6</f>
        <v>0</v>
      </c>
      <c r="J6" s="24">
        <f>+IF(I6=0,0,K6/I6)</f>
        <v>0</v>
      </c>
      <c r="K6" s="25">
        <v>0</v>
      </c>
      <c r="L6" s="26"/>
    </row>
    <row r="7" spans="2:14" s="26" customFormat="1" ht="21" customHeight="1" x14ac:dyDescent="0.2">
      <c r="B7" s="27" t="s">
        <v>14</v>
      </c>
      <c r="C7" s="21">
        <v>0</v>
      </c>
      <c r="D7" s="21">
        <v>0</v>
      </c>
      <c r="E7" s="21">
        <v>0</v>
      </c>
      <c r="F7" s="21">
        <v>0</v>
      </c>
      <c r="G7" s="21">
        <v>4584.1379733000003</v>
      </c>
      <c r="H7" s="28">
        <v>4584.1379733000003</v>
      </c>
      <c r="I7" s="29">
        <v>4584.1379733000003</v>
      </c>
      <c r="J7" s="24">
        <v>14.36865402255409</v>
      </c>
      <c r="K7" s="30">
        <v>65867.892529999997</v>
      </c>
    </row>
    <row r="8" spans="2:14" s="26" customFormat="1" ht="21" customHeight="1" x14ac:dyDescent="0.2">
      <c r="B8" s="27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0.11823942000000001</v>
      </c>
      <c r="H8" s="28">
        <v>0.11823942000000001</v>
      </c>
      <c r="I8" s="29">
        <v>0.11823942000000001</v>
      </c>
      <c r="J8" s="24">
        <v>90.443187221317544</v>
      </c>
      <c r="K8" s="30">
        <v>10.693949999999999</v>
      </c>
    </row>
    <row r="9" spans="2:14" s="26" customFormat="1" ht="21" customHeight="1" x14ac:dyDescent="0.2">
      <c r="B9" s="27" t="s">
        <v>16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8">
        <v>0</v>
      </c>
      <c r="I9" s="29">
        <v>0</v>
      </c>
      <c r="J9" s="24">
        <v>0</v>
      </c>
      <c r="K9" s="30">
        <v>0</v>
      </c>
    </row>
    <row r="10" spans="2:14" s="26" customFormat="1" ht="21" customHeight="1" x14ac:dyDescent="0.2">
      <c r="B10" s="27" t="s">
        <v>17</v>
      </c>
      <c r="C10" s="21">
        <v>0</v>
      </c>
      <c r="D10" s="21">
        <v>0</v>
      </c>
      <c r="E10" s="21">
        <v>0</v>
      </c>
      <c r="F10" s="21">
        <v>0</v>
      </c>
      <c r="G10" s="21">
        <v>4.9550292699999998</v>
      </c>
      <c r="H10" s="28">
        <v>4.9550292699999998</v>
      </c>
      <c r="I10" s="29">
        <v>4.9550292699999998</v>
      </c>
      <c r="J10" s="24">
        <v>58.931635735826838</v>
      </c>
      <c r="K10" s="30">
        <v>292.00797999999998</v>
      </c>
    </row>
    <row r="11" spans="2:14" s="26" customFormat="1" ht="21" customHeight="1" x14ac:dyDescent="0.2">
      <c r="B11" s="27" t="s">
        <v>18</v>
      </c>
      <c r="C11" s="21">
        <v>0</v>
      </c>
      <c r="D11" s="21">
        <v>0</v>
      </c>
      <c r="E11" s="21">
        <v>1301.5439716999997</v>
      </c>
      <c r="F11" s="21">
        <v>0</v>
      </c>
      <c r="G11" s="21">
        <v>0</v>
      </c>
      <c r="H11" s="28">
        <v>1301.5439716999997</v>
      </c>
      <c r="I11" s="29">
        <v>1301.5439716999997</v>
      </c>
      <c r="J11" s="24">
        <v>46.635838941898449</v>
      </c>
      <c r="K11" s="30">
        <v>60698.595040000022</v>
      </c>
    </row>
    <row r="12" spans="2:14" s="26" customFormat="1" ht="21" customHeight="1" x14ac:dyDescent="0.2">
      <c r="B12" s="27" t="s">
        <v>19</v>
      </c>
      <c r="C12" s="21">
        <v>630.20305685000005</v>
      </c>
      <c r="D12" s="21">
        <v>250.21010499000005</v>
      </c>
      <c r="E12" s="21">
        <v>0</v>
      </c>
      <c r="F12" s="21">
        <v>0</v>
      </c>
      <c r="G12" s="21">
        <v>0</v>
      </c>
      <c r="H12" s="28">
        <v>880.41316184000016</v>
      </c>
      <c r="I12" s="29">
        <v>880.41316184000016</v>
      </c>
      <c r="J12" s="24">
        <v>54.675131309256834</v>
      </c>
      <c r="K12" s="30">
        <v>48136.70523</v>
      </c>
    </row>
    <row r="13" spans="2:14" s="26" customFormat="1" ht="21" customHeight="1" x14ac:dyDescent="0.2">
      <c r="B13" s="27" t="s">
        <v>20</v>
      </c>
      <c r="C13" s="21">
        <v>0</v>
      </c>
      <c r="D13" s="21">
        <v>21.202973579999991</v>
      </c>
      <c r="E13" s="21">
        <v>0</v>
      </c>
      <c r="F13" s="21">
        <v>95.915700509999979</v>
      </c>
      <c r="G13" s="21">
        <v>329.66688200999994</v>
      </c>
      <c r="H13" s="28">
        <v>446.78555609999989</v>
      </c>
      <c r="I13" s="29">
        <v>446.78555609999989</v>
      </c>
      <c r="J13" s="24">
        <v>76.275334653773953</v>
      </c>
      <c r="K13" s="30">
        <v>34078.717809999987</v>
      </c>
    </row>
    <row r="14" spans="2:14" s="26" customFormat="1" ht="21" customHeight="1" x14ac:dyDescent="0.2">
      <c r="B14" s="27" t="s">
        <v>21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8">
        <v>0</v>
      </c>
      <c r="I14" s="29">
        <v>0</v>
      </c>
      <c r="J14" s="24">
        <v>0</v>
      </c>
      <c r="K14" s="30">
        <v>0</v>
      </c>
    </row>
    <row r="15" spans="2:14" s="26" customFormat="1" ht="21" customHeight="1" x14ac:dyDescent="0.2">
      <c r="B15" s="27" t="s">
        <v>22</v>
      </c>
      <c r="C15" s="21">
        <v>0</v>
      </c>
      <c r="D15" s="21">
        <v>0</v>
      </c>
      <c r="E15" s="21">
        <v>0</v>
      </c>
      <c r="F15" s="21">
        <v>0</v>
      </c>
      <c r="G15" s="21">
        <v>0.28571695999999996</v>
      </c>
      <c r="H15" s="28">
        <v>0.28571695999999996</v>
      </c>
      <c r="I15" s="29">
        <v>0.28571695999999996</v>
      </c>
      <c r="J15" s="24">
        <v>99.084877565545995</v>
      </c>
      <c r="K15" s="30">
        <v>28.310230000000001</v>
      </c>
    </row>
    <row r="16" spans="2:14" s="26" customFormat="1" ht="21" customHeight="1" x14ac:dyDescent="0.2">
      <c r="B16" s="27" t="s">
        <v>23</v>
      </c>
      <c r="C16" s="21">
        <v>100.11315589</v>
      </c>
      <c r="D16" s="21">
        <v>44.419577439999998</v>
      </c>
      <c r="E16" s="21">
        <v>0</v>
      </c>
      <c r="F16" s="21">
        <v>0</v>
      </c>
      <c r="G16" s="21">
        <v>0.37200947000000001</v>
      </c>
      <c r="H16" s="28">
        <v>144.90474279999998</v>
      </c>
      <c r="I16" s="29">
        <v>144.90474279999998</v>
      </c>
      <c r="J16" s="24">
        <v>59.882674040397269</v>
      </c>
      <c r="K16" s="30">
        <v>8677.2834800000019</v>
      </c>
    </row>
    <row r="17" spans="2:14" s="26" customFormat="1" ht="21" customHeight="1" x14ac:dyDescent="0.2">
      <c r="B17" s="27" t="s">
        <v>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8">
        <v>0</v>
      </c>
      <c r="I17" s="29">
        <v>0</v>
      </c>
      <c r="J17" s="24">
        <v>0</v>
      </c>
      <c r="K17" s="30">
        <v>0</v>
      </c>
    </row>
    <row r="18" spans="2:14" s="26" customFormat="1" ht="21" customHeight="1" x14ac:dyDescent="0.2">
      <c r="B18" s="27" t="s">
        <v>25</v>
      </c>
      <c r="C18" s="21">
        <v>406.46948660000004</v>
      </c>
      <c r="D18" s="21">
        <v>194.21854408000002</v>
      </c>
      <c r="E18" s="21">
        <v>0</v>
      </c>
      <c r="F18" s="21">
        <v>0</v>
      </c>
      <c r="G18" s="21">
        <f>722.0110477-C18-D18</f>
        <v>121.3230170199999</v>
      </c>
      <c r="H18" s="28">
        <v>722.01104770000006</v>
      </c>
      <c r="I18" s="29">
        <v>722.01104770000006</v>
      </c>
      <c r="J18" s="24">
        <v>48.70595180229401</v>
      </c>
      <c r="K18" s="30">
        <v>35166.235290000004</v>
      </c>
      <c r="N18" s="26">
        <v>0</v>
      </c>
    </row>
    <row r="19" spans="2:14" s="26" customFormat="1" ht="21" customHeight="1" x14ac:dyDescent="0.2">
      <c r="B19" s="27" t="s">
        <v>26</v>
      </c>
      <c r="C19" s="21">
        <v>299.13330984999999</v>
      </c>
      <c r="D19" s="21">
        <v>0</v>
      </c>
      <c r="E19" s="21">
        <v>0</v>
      </c>
      <c r="F19" s="21">
        <v>0</v>
      </c>
      <c r="G19" s="21">
        <v>0</v>
      </c>
      <c r="H19" s="28">
        <v>299.13330984999999</v>
      </c>
      <c r="I19" s="29">
        <v>299.13330984999999</v>
      </c>
      <c r="J19" s="24">
        <v>43.927676849459367</v>
      </c>
      <c r="K19" s="30">
        <v>13140.23137</v>
      </c>
      <c r="N19" s="26">
        <v>0</v>
      </c>
    </row>
    <row r="20" spans="2:14" s="26" customFormat="1" ht="21" customHeight="1" x14ac:dyDescent="0.2">
      <c r="B20" s="27" t="s">
        <v>27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8">
        <f>SUM(C20:G20)</f>
        <v>0</v>
      </c>
      <c r="I20" s="29">
        <f>H20</f>
        <v>0</v>
      </c>
      <c r="J20" s="24">
        <f>+IF(I20=0,0,K20/I20)</f>
        <v>0</v>
      </c>
      <c r="K20" s="30">
        <v>0</v>
      </c>
    </row>
    <row r="21" spans="2:14" s="26" customFormat="1" ht="21" customHeight="1" x14ac:dyDescent="0.2">
      <c r="B21" s="27" t="s">
        <v>28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8">
        <f>SUM(C21:G21)</f>
        <v>0</v>
      </c>
      <c r="I21" s="29">
        <f>H21</f>
        <v>0</v>
      </c>
      <c r="J21" s="24">
        <f>+IF(I21=0,0,K21/I21)</f>
        <v>0</v>
      </c>
      <c r="K21" s="30">
        <v>0</v>
      </c>
    </row>
    <row r="22" spans="2:14" ht="21" customHeight="1" x14ac:dyDescent="0.2">
      <c r="B22" s="31" t="s">
        <v>29</v>
      </c>
      <c r="C22" s="32">
        <v>1435.91900919</v>
      </c>
      <c r="D22" s="33">
        <v>510.05120009000007</v>
      </c>
      <c r="E22" s="33">
        <v>1301.5439716999997</v>
      </c>
      <c r="F22" s="33">
        <v>95.915700509999979</v>
      </c>
      <c r="G22" s="34">
        <v>5040.8588674499997</v>
      </c>
      <c r="H22" s="35">
        <v>8384.28874894</v>
      </c>
      <c r="I22" s="36">
        <v>8384.28874894</v>
      </c>
      <c r="J22" s="37">
        <v>31.737536823697994</v>
      </c>
      <c r="K22" s="38">
        <v>266096.67291000002</v>
      </c>
    </row>
    <row r="23" spans="2:14" s="44" customFormat="1" ht="21" customHeight="1" x14ac:dyDescent="0.2">
      <c r="B23" s="39"/>
      <c r="C23" s="40"/>
      <c r="D23" s="40"/>
      <c r="E23" s="40"/>
      <c r="F23" s="40"/>
      <c r="G23" s="40"/>
      <c r="H23" s="40"/>
      <c r="I23" s="41"/>
      <c r="J23" s="42"/>
      <c r="K23" s="43"/>
      <c r="M23" s="44" t="s">
        <v>30</v>
      </c>
    </row>
    <row r="24" spans="2:14" ht="39" customHeight="1" x14ac:dyDescent="0.2">
      <c r="B24" s="45" t="s">
        <v>3</v>
      </c>
      <c r="C24" s="46" t="s">
        <v>31</v>
      </c>
      <c r="D24" s="47" t="s">
        <v>32</v>
      </c>
      <c r="E24" s="47" t="s">
        <v>7</v>
      </c>
      <c r="F24" s="47" t="s">
        <v>33</v>
      </c>
      <c r="G24" s="48" t="s">
        <v>8</v>
      </c>
      <c r="H24" s="49" t="s">
        <v>9</v>
      </c>
      <c r="I24" s="50" t="s">
        <v>10</v>
      </c>
      <c r="J24" s="51" t="s">
        <v>11</v>
      </c>
      <c r="K24" s="52" t="s">
        <v>12</v>
      </c>
    </row>
    <row r="25" spans="2:14" ht="21" customHeight="1" x14ac:dyDescent="0.2">
      <c r="B25" s="53" t="s">
        <v>34</v>
      </c>
      <c r="C25" s="54">
        <v>0</v>
      </c>
      <c r="D25" s="55">
        <v>0</v>
      </c>
      <c r="E25" s="55">
        <v>0</v>
      </c>
      <c r="F25" s="55">
        <v>0</v>
      </c>
      <c r="G25" s="56">
        <v>0</v>
      </c>
      <c r="H25" s="57">
        <f>SUM(C25:G25)</f>
        <v>0</v>
      </c>
      <c r="I25" s="58">
        <f>H25</f>
        <v>0</v>
      </c>
      <c r="J25" s="59">
        <f>+IF(I25=0,0,K25/I25)</f>
        <v>0</v>
      </c>
      <c r="K25" s="60">
        <v>0</v>
      </c>
    </row>
    <row r="26" spans="2:14" ht="21" customHeight="1" x14ac:dyDescent="0.2">
      <c r="B26" s="53" t="s">
        <v>35</v>
      </c>
      <c r="C26" s="54">
        <v>0.24420715185825034</v>
      </c>
      <c r="D26" s="55">
        <v>0</v>
      </c>
      <c r="E26" s="55">
        <v>3.8501341600000001</v>
      </c>
      <c r="F26" s="55">
        <v>0</v>
      </c>
      <c r="G26" s="56">
        <v>9.289072000000001E-2</v>
      </c>
      <c r="H26" s="61">
        <v>4.1872320318582501</v>
      </c>
      <c r="I26" s="36">
        <v>4.1872320318582501</v>
      </c>
      <c r="J26" s="59">
        <v>239.34250415906413</v>
      </c>
      <c r="K26" s="60">
        <v>1002.1825999999998</v>
      </c>
    </row>
    <row r="27" spans="2:14" ht="21" customHeight="1" x14ac:dyDescent="0.2">
      <c r="B27" s="31" t="s">
        <v>29</v>
      </c>
      <c r="C27" s="32">
        <v>0.24420715185825034</v>
      </c>
      <c r="D27" s="33">
        <v>0</v>
      </c>
      <c r="E27" s="33">
        <v>3.8501341600000001</v>
      </c>
      <c r="F27" s="33">
        <v>0</v>
      </c>
      <c r="G27" s="34">
        <v>9.289072000000001E-2</v>
      </c>
      <c r="H27" s="61">
        <v>4.1872320318582501</v>
      </c>
      <c r="I27" s="36">
        <v>4.1872320318582501</v>
      </c>
      <c r="J27" s="62">
        <v>239.34250415906413</v>
      </c>
      <c r="K27" s="38">
        <v>1002.1825999999998</v>
      </c>
    </row>
    <row r="28" spans="2:14" s="44" customFormat="1" ht="17.25" x14ac:dyDescent="0.2">
      <c r="B28" s="39"/>
      <c r="C28" s="40"/>
      <c r="D28" s="40"/>
      <c r="E28" s="40"/>
      <c r="F28" s="40"/>
      <c r="G28" s="40"/>
      <c r="H28" s="40"/>
      <c r="I28" s="41"/>
      <c r="J28" s="42"/>
      <c r="K28" s="43"/>
    </row>
    <row r="29" spans="2:14" ht="38.25" customHeight="1" x14ac:dyDescent="0.2">
      <c r="B29" s="45" t="s">
        <v>3</v>
      </c>
      <c r="C29" s="46" t="s">
        <v>31</v>
      </c>
      <c r="D29" s="47" t="s">
        <v>32</v>
      </c>
      <c r="E29" s="47" t="s">
        <v>7</v>
      </c>
      <c r="F29" s="47" t="s">
        <v>33</v>
      </c>
      <c r="G29" s="48" t="s">
        <v>8</v>
      </c>
      <c r="H29" s="49" t="s">
        <v>9</v>
      </c>
      <c r="I29" s="50" t="s">
        <v>10</v>
      </c>
      <c r="J29" s="51" t="s">
        <v>11</v>
      </c>
      <c r="K29" s="52" t="s">
        <v>12</v>
      </c>
    </row>
    <row r="30" spans="2:14" ht="21" customHeight="1" x14ac:dyDescent="0.2">
      <c r="B30" s="53" t="s">
        <v>36</v>
      </c>
      <c r="C30" s="54">
        <v>0.1397171416057586</v>
      </c>
      <c r="D30" s="55">
        <v>1.4479580000000001E-2</v>
      </c>
      <c r="E30" s="55">
        <v>0</v>
      </c>
      <c r="F30" s="55">
        <v>0</v>
      </c>
      <c r="G30" s="56">
        <v>0</v>
      </c>
      <c r="H30" s="57">
        <v>0.15419672160575859</v>
      </c>
      <c r="I30" s="58">
        <v>0.15419672160575859</v>
      </c>
      <c r="J30" s="59">
        <v>302.40668877008449</v>
      </c>
      <c r="K30" s="60">
        <v>46.630119999999998</v>
      </c>
    </row>
    <row r="31" spans="2:14" ht="21" customHeight="1" thickBot="1" x14ac:dyDescent="0.25">
      <c r="B31" s="63" t="s">
        <v>29</v>
      </c>
      <c r="C31" s="64">
        <v>0.1397171416057586</v>
      </c>
      <c r="D31" s="65">
        <v>1.4479580000000001E-2</v>
      </c>
      <c r="E31" s="65">
        <v>0</v>
      </c>
      <c r="F31" s="65">
        <v>0</v>
      </c>
      <c r="G31" s="66">
        <v>0</v>
      </c>
      <c r="H31" s="67">
        <v>0.15419672160575859</v>
      </c>
      <c r="I31" s="68">
        <v>0.15419672160575859</v>
      </c>
      <c r="J31" s="69">
        <v>302.40668877008449</v>
      </c>
      <c r="K31" s="70">
        <v>46.630119999999998</v>
      </c>
    </row>
    <row r="32" spans="2:14" s="44" customFormat="1" ht="21" customHeight="1" thickBot="1" x14ac:dyDescent="0.25">
      <c r="B32" s="71"/>
      <c r="C32" s="72"/>
      <c r="D32" s="72"/>
      <c r="E32" s="72"/>
      <c r="F32" s="72"/>
      <c r="G32" s="72"/>
      <c r="H32" s="73"/>
      <c r="I32" s="74"/>
      <c r="J32" s="75"/>
      <c r="K32" s="76"/>
    </row>
    <row r="33" spans="2:21" ht="21" customHeight="1" thickTop="1" thickBot="1" x14ac:dyDescent="0.25">
      <c r="B33" s="77" t="s">
        <v>37</v>
      </c>
      <c r="C33" s="77"/>
      <c r="D33" s="77"/>
      <c r="E33" s="77"/>
      <c r="F33" s="77"/>
      <c r="G33" s="77"/>
      <c r="H33" s="77"/>
      <c r="I33" s="78">
        <f>I31+I27+I22</f>
        <v>8388.6301776934633</v>
      </c>
      <c r="J33" s="79">
        <f>+IF(I33=0,0,K33/I33)</f>
        <v>31.846139354238918</v>
      </c>
      <c r="K33" s="78">
        <f>K22+K27+K31</f>
        <v>267145.48563000001</v>
      </c>
    </row>
    <row r="34" spans="2:21" ht="21" customHeight="1" thickTop="1" thickBot="1" x14ac:dyDescent="0.25">
      <c r="B34" s="80"/>
      <c r="C34" s="6"/>
      <c r="D34" s="6"/>
      <c r="E34" s="6"/>
      <c r="F34" s="6"/>
      <c r="G34" s="6"/>
      <c r="H34" s="6"/>
      <c r="I34" s="6"/>
      <c r="J34" s="6"/>
      <c r="K34" s="6"/>
    </row>
    <row r="35" spans="2:21" ht="21" customHeight="1" x14ac:dyDescent="0.2">
      <c r="B35" s="7" t="s">
        <v>38</v>
      </c>
      <c r="C35" s="8" t="s">
        <v>2</v>
      </c>
      <c r="D35" s="9"/>
      <c r="E35" s="9"/>
      <c r="F35" s="9"/>
      <c r="G35" s="9"/>
      <c r="H35" s="10"/>
      <c r="I35" s="81">
        <v>42736</v>
      </c>
      <c r="J35" s="9"/>
      <c r="K35" s="10"/>
    </row>
    <row r="36" spans="2:21" s="83" customFormat="1" ht="21" customHeight="1" thickBot="1" x14ac:dyDescent="0.35">
      <c r="B36" s="12" t="s">
        <v>3</v>
      </c>
      <c r="C36" s="13" t="s">
        <v>4</v>
      </c>
      <c r="D36" s="14" t="s">
        <v>5</v>
      </c>
      <c r="E36" s="14" t="s">
        <v>39</v>
      </c>
      <c r="F36" s="15" t="s">
        <v>40</v>
      </c>
      <c r="G36" s="16" t="s">
        <v>8</v>
      </c>
      <c r="H36" s="17" t="s">
        <v>9</v>
      </c>
      <c r="I36" s="82" t="s">
        <v>10</v>
      </c>
      <c r="J36" s="15" t="s">
        <v>11</v>
      </c>
      <c r="K36" s="18" t="s">
        <v>12</v>
      </c>
    </row>
    <row r="37" spans="2:21" ht="21" customHeight="1" x14ac:dyDescent="0.2">
      <c r="B37" s="84" t="s">
        <v>41</v>
      </c>
      <c r="C37" s="85">
        <v>3511.0527142000001</v>
      </c>
      <c r="D37" s="86">
        <v>1132.64856506</v>
      </c>
      <c r="E37" s="87">
        <v>0</v>
      </c>
      <c r="F37" s="21">
        <v>0</v>
      </c>
      <c r="G37" s="86">
        <v>0</v>
      </c>
      <c r="H37" s="88">
        <v>4643.7012792599999</v>
      </c>
      <c r="I37" s="89">
        <v>4643.7012792599999</v>
      </c>
      <c r="J37" s="90">
        <v>52.485478132830991</v>
      </c>
      <c r="K37" s="30">
        <v>243726.88194800002</v>
      </c>
      <c r="N37" s="91"/>
      <c r="O37" s="91"/>
      <c r="P37" s="91"/>
      <c r="Q37" s="91"/>
      <c r="R37" s="91"/>
      <c r="S37" s="91"/>
      <c r="T37" s="91"/>
      <c r="U37" s="91"/>
    </row>
    <row r="38" spans="2:21" s="26" customFormat="1" ht="21" customHeight="1" x14ac:dyDescent="0.2">
      <c r="B38" s="84" t="s">
        <v>15</v>
      </c>
      <c r="C38" s="92">
        <v>0</v>
      </c>
      <c r="D38" s="93">
        <v>0</v>
      </c>
      <c r="E38" s="93">
        <v>0</v>
      </c>
      <c r="F38" s="93">
        <v>0</v>
      </c>
      <c r="G38" s="93">
        <v>3.8551410000000002</v>
      </c>
      <c r="H38" s="94">
        <v>3.8551410000000002</v>
      </c>
      <c r="I38" s="95">
        <v>3.8551410000000002</v>
      </c>
      <c r="J38" s="96">
        <v>47.857706371829202</v>
      </c>
      <c r="K38" s="30">
        <v>184.49820600000001</v>
      </c>
      <c r="N38" s="44"/>
      <c r="O38" s="44"/>
      <c r="P38" s="44"/>
      <c r="Q38" s="44"/>
      <c r="R38" s="44"/>
      <c r="S38" s="44"/>
      <c r="T38" s="44"/>
      <c r="U38" s="44"/>
    </row>
    <row r="39" spans="2:21" s="26" customFormat="1" ht="21" customHeight="1" x14ac:dyDescent="0.2">
      <c r="B39" s="84" t="s">
        <v>16</v>
      </c>
      <c r="C39" s="92">
        <v>0</v>
      </c>
      <c r="D39" s="93">
        <v>0</v>
      </c>
      <c r="E39" s="93">
        <v>0</v>
      </c>
      <c r="F39" s="93">
        <v>0</v>
      </c>
      <c r="G39" s="93">
        <v>0</v>
      </c>
      <c r="H39" s="94">
        <v>0</v>
      </c>
      <c r="I39" s="95">
        <v>0</v>
      </c>
      <c r="J39" s="96">
        <v>0</v>
      </c>
      <c r="K39" s="30">
        <v>0</v>
      </c>
      <c r="N39" s="44"/>
      <c r="O39" s="44"/>
      <c r="P39" s="44"/>
      <c r="Q39" s="44"/>
      <c r="R39" s="44"/>
      <c r="S39" s="44"/>
      <c r="T39" s="44"/>
      <c r="U39" s="44"/>
    </row>
    <row r="40" spans="2:21" s="26" customFormat="1" ht="21" customHeight="1" x14ac:dyDescent="0.2">
      <c r="B40" s="84" t="s">
        <v>17</v>
      </c>
      <c r="C40" s="92">
        <v>0</v>
      </c>
      <c r="D40" s="93">
        <v>0</v>
      </c>
      <c r="E40" s="93">
        <v>0</v>
      </c>
      <c r="F40" s="93">
        <v>0</v>
      </c>
      <c r="G40" s="93">
        <v>17.010650839999997</v>
      </c>
      <c r="H40" s="94">
        <v>17.010650839999997</v>
      </c>
      <c r="I40" s="95">
        <v>17.010650839999997</v>
      </c>
      <c r="J40" s="96">
        <v>46.092975299703483</v>
      </c>
      <c r="K40" s="30">
        <v>784.07150900000011</v>
      </c>
      <c r="N40" s="44"/>
      <c r="O40" s="44"/>
      <c r="P40" s="44"/>
      <c r="Q40" s="44"/>
      <c r="R40" s="44"/>
      <c r="S40" s="44"/>
      <c r="T40" s="44"/>
      <c r="U40" s="44"/>
    </row>
    <row r="41" spans="2:21" s="26" customFormat="1" ht="21" customHeight="1" x14ac:dyDescent="0.2">
      <c r="B41" s="84" t="s">
        <v>42</v>
      </c>
      <c r="C41" s="92">
        <v>59.862502390000003</v>
      </c>
      <c r="D41" s="93">
        <v>52.215522949999993</v>
      </c>
      <c r="E41" s="93">
        <v>0</v>
      </c>
      <c r="F41" s="93">
        <v>0</v>
      </c>
      <c r="G41" s="93">
        <v>0</v>
      </c>
      <c r="H41" s="94">
        <v>112.07802534</v>
      </c>
      <c r="I41" s="95">
        <v>112.07802534</v>
      </c>
      <c r="J41" s="96">
        <v>79.761083610112067</v>
      </c>
      <c r="K41" s="30">
        <v>8939.4647499999992</v>
      </c>
      <c r="N41" s="44"/>
      <c r="O41" s="44"/>
      <c r="P41" s="44"/>
      <c r="Q41" s="44"/>
      <c r="R41" s="44"/>
      <c r="S41" s="44"/>
      <c r="T41" s="44"/>
      <c r="U41" s="44"/>
    </row>
    <row r="42" spans="2:21" s="26" customFormat="1" ht="21" customHeight="1" x14ac:dyDescent="0.2">
      <c r="B42" s="84" t="s">
        <v>43</v>
      </c>
      <c r="C42" s="92">
        <v>100.22823144</v>
      </c>
      <c r="D42" s="93">
        <v>199.95138216999999</v>
      </c>
      <c r="E42" s="93">
        <v>0</v>
      </c>
      <c r="F42" s="93">
        <v>0</v>
      </c>
      <c r="G42" s="93">
        <v>0</v>
      </c>
      <c r="H42" s="94">
        <v>300.17961360999999</v>
      </c>
      <c r="I42" s="95">
        <v>300.17961360999999</v>
      </c>
      <c r="J42" s="96">
        <v>71.883951679792418</v>
      </c>
      <c r="K42" s="30">
        <v>21578.096839999998</v>
      </c>
      <c r="N42" s="44"/>
      <c r="O42" s="44"/>
      <c r="P42" s="44"/>
      <c r="Q42" s="44"/>
      <c r="R42" s="44"/>
      <c r="S42" s="44"/>
      <c r="T42" s="44"/>
      <c r="U42" s="44"/>
    </row>
    <row r="43" spans="2:21" s="26" customFormat="1" ht="21" customHeight="1" x14ac:dyDescent="0.2">
      <c r="B43" s="84" t="s">
        <v>44</v>
      </c>
      <c r="C43" s="92">
        <v>0</v>
      </c>
      <c r="D43" s="93">
        <v>0</v>
      </c>
      <c r="E43" s="93">
        <v>16.500494099999997</v>
      </c>
      <c r="F43" s="93">
        <v>0</v>
      </c>
      <c r="G43" s="93">
        <v>0</v>
      </c>
      <c r="H43" s="94">
        <v>16.500494099999997</v>
      </c>
      <c r="I43" s="95">
        <v>16.500494099999997</v>
      </c>
      <c r="J43" s="96">
        <v>63.762490603235939</v>
      </c>
      <c r="K43" s="30">
        <v>1052.1125999999999</v>
      </c>
      <c r="N43" s="44"/>
      <c r="O43" s="44"/>
      <c r="P43" s="44"/>
      <c r="Q43" s="44"/>
      <c r="R43" s="44"/>
      <c r="S43" s="44"/>
      <c r="T43" s="44"/>
      <c r="U43" s="44"/>
    </row>
    <row r="44" spans="2:21" s="26" customFormat="1" ht="21" customHeight="1" x14ac:dyDescent="0.2">
      <c r="B44" s="84" t="s">
        <v>45</v>
      </c>
      <c r="C44" s="92">
        <v>0</v>
      </c>
      <c r="D44" s="93">
        <v>0</v>
      </c>
      <c r="E44" s="93">
        <v>0</v>
      </c>
      <c r="F44" s="93">
        <v>0</v>
      </c>
      <c r="G44" s="93">
        <v>0</v>
      </c>
      <c r="H44" s="94">
        <v>0</v>
      </c>
      <c r="I44" s="95">
        <f>H44</f>
        <v>0</v>
      </c>
      <c r="J44" s="96">
        <v>0</v>
      </c>
      <c r="K44" s="30">
        <v>0</v>
      </c>
      <c r="N44" s="44"/>
      <c r="O44" s="44"/>
      <c r="P44" s="44"/>
      <c r="Q44" s="44"/>
      <c r="R44" s="44"/>
      <c r="S44" s="44"/>
      <c r="T44" s="44"/>
      <c r="U44" s="44"/>
    </row>
    <row r="45" spans="2:21" s="26" customFormat="1" ht="21" customHeight="1" x14ac:dyDescent="0.2">
      <c r="B45" s="84" t="s">
        <v>46</v>
      </c>
      <c r="C45" s="92">
        <v>89.838126389999999</v>
      </c>
      <c r="D45" s="93">
        <v>0</v>
      </c>
      <c r="E45" s="93">
        <v>148.66228816</v>
      </c>
      <c r="F45" s="93">
        <v>0</v>
      </c>
      <c r="G45" s="93">
        <v>0</v>
      </c>
      <c r="H45" s="94">
        <v>238.50041455000002</v>
      </c>
      <c r="I45" s="95">
        <v>238.50041455000002</v>
      </c>
      <c r="J45" s="96">
        <v>65.663618738561212</v>
      </c>
      <c r="K45" s="30">
        <v>15660.800289999999</v>
      </c>
      <c r="N45" s="44"/>
      <c r="O45" s="44"/>
      <c r="P45" s="44"/>
      <c r="Q45" s="44"/>
      <c r="R45" s="44"/>
      <c r="S45" s="44"/>
      <c r="T45" s="44"/>
      <c r="U45" s="44"/>
    </row>
    <row r="46" spans="2:21" s="26" customFormat="1" ht="21" customHeight="1" x14ac:dyDescent="0.2">
      <c r="B46" s="84" t="s">
        <v>47</v>
      </c>
      <c r="C46" s="92">
        <v>332.92715254999996</v>
      </c>
      <c r="D46" s="93">
        <v>1248.2833212200001</v>
      </c>
      <c r="E46" s="93">
        <v>0</v>
      </c>
      <c r="F46" s="93">
        <v>0</v>
      </c>
      <c r="G46" s="93">
        <v>0</v>
      </c>
      <c r="H46" s="94">
        <v>1581.2104737700001</v>
      </c>
      <c r="I46" s="95">
        <v>1581.2104737700001</v>
      </c>
      <c r="J46" s="96">
        <v>68.151090956961838</v>
      </c>
      <c r="K46" s="30">
        <v>107761.21882000001</v>
      </c>
      <c r="N46" s="44"/>
      <c r="O46" s="44"/>
      <c r="P46" s="44"/>
      <c r="Q46" s="44"/>
      <c r="R46" s="44"/>
      <c r="S46" s="44"/>
      <c r="T46" s="44"/>
      <c r="U46" s="44"/>
    </row>
    <row r="47" spans="2:21" s="26" customFormat="1" ht="21" customHeight="1" x14ac:dyDescent="0.2">
      <c r="B47" s="84" t="s">
        <v>48</v>
      </c>
      <c r="C47" s="92">
        <v>0</v>
      </c>
      <c r="D47" s="93">
        <v>0</v>
      </c>
      <c r="E47" s="93">
        <v>160.67051458</v>
      </c>
      <c r="F47" s="93">
        <v>0</v>
      </c>
      <c r="G47" s="93">
        <v>37.191210080000005</v>
      </c>
      <c r="H47" s="94">
        <v>197.86172465999999</v>
      </c>
      <c r="I47" s="95">
        <v>197.86172465999999</v>
      </c>
      <c r="J47" s="96">
        <v>72.345361952128044</v>
      </c>
      <c r="K47" s="30">
        <v>14314.378086999999</v>
      </c>
      <c r="N47" s="44"/>
      <c r="O47" s="44"/>
      <c r="P47" s="44"/>
      <c r="Q47" s="44"/>
      <c r="R47" s="44"/>
      <c r="S47" s="44"/>
      <c r="T47" s="44"/>
      <c r="U47" s="44"/>
    </row>
    <row r="48" spans="2:21" s="26" customFormat="1" ht="21" customHeight="1" x14ac:dyDescent="0.2">
      <c r="B48" s="84" t="s">
        <v>49</v>
      </c>
      <c r="C48" s="92">
        <v>0</v>
      </c>
      <c r="D48" s="93">
        <v>0</v>
      </c>
      <c r="E48" s="93">
        <v>0</v>
      </c>
      <c r="F48" s="93">
        <v>0</v>
      </c>
      <c r="G48" s="93">
        <v>2.3407841379821503</v>
      </c>
      <c r="H48" s="94">
        <v>2.3407841379821503</v>
      </c>
      <c r="I48" s="95">
        <v>2.3407841379821503</v>
      </c>
      <c r="J48" s="96">
        <v>124.39950197672624</v>
      </c>
      <c r="K48" s="30">
        <v>291.19238099999995</v>
      </c>
      <c r="N48" s="44"/>
      <c r="O48" s="44"/>
      <c r="P48" s="44"/>
      <c r="Q48" s="44"/>
      <c r="R48" s="44"/>
      <c r="S48" s="44"/>
      <c r="T48" s="44"/>
      <c r="U48" s="44"/>
    </row>
    <row r="49" spans="2:21" ht="21" customHeight="1" x14ac:dyDescent="0.2">
      <c r="B49" s="84" t="s">
        <v>50</v>
      </c>
      <c r="C49" s="92">
        <v>0</v>
      </c>
      <c r="D49" s="93">
        <v>0</v>
      </c>
      <c r="E49" s="93">
        <v>0</v>
      </c>
      <c r="F49" s="93">
        <v>0</v>
      </c>
      <c r="G49" s="93">
        <v>6.8403750000000013E-2</v>
      </c>
      <c r="H49" s="94">
        <v>6.8403750000000013E-2</v>
      </c>
      <c r="I49" s="95">
        <v>6.8403750000000013E-2</v>
      </c>
      <c r="J49" s="96">
        <v>242.94068673135607</v>
      </c>
      <c r="K49" s="30">
        <v>16.618054000000001</v>
      </c>
      <c r="N49" s="91"/>
      <c r="O49" s="91"/>
      <c r="P49" s="91"/>
      <c r="Q49" s="91"/>
      <c r="R49" s="91"/>
      <c r="S49" s="91"/>
      <c r="T49" s="91"/>
      <c r="U49" s="91"/>
    </row>
    <row r="50" spans="2:21" ht="21" customHeight="1" x14ac:dyDescent="0.2">
      <c r="B50" s="84" t="s">
        <v>51</v>
      </c>
      <c r="C50" s="92">
        <v>0</v>
      </c>
      <c r="D50" s="93">
        <v>0</v>
      </c>
      <c r="E50" s="93">
        <v>0</v>
      </c>
      <c r="F50" s="93">
        <v>0</v>
      </c>
      <c r="G50" s="93">
        <v>0</v>
      </c>
      <c r="H50" s="94">
        <f>SUM(C50:G50)</f>
        <v>0</v>
      </c>
      <c r="I50" s="95">
        <f>H50</f>
        <v>0</v>
      </c>
      <c r="J50" s="96">
        <f>+IF(I50=0,0,K50/I50)</f>
        <v>0</v>
      </c>
      <c r="K50" s="30">
        <v>0</v>
      </c>
      <c r="N50" s="91"/>
      <c r="O50" s="91"/>
      <c r="P50" s="91"/>
      <c r="Q50" s="91"/>
      <c r="R50" s="91"/>
      <c r="S50" s="91"/>
      <c r="T50" s="91"/>
      <c r="U50" s="91"/>
    </row>
    <row r="51" spans="2:21" ht="21" customHeight="1" x14ac:dyDescent="0.2">
      <c r="B51" s="84" t="s">
        <v>28</v>
      </c>
      <c r="C51" s="92">
        <v>0</v>
      </c>
      <c r="D51" s="93">
        <v>0</v>
      </c>
      <c r="E51" s="93">
        <v>0</v>
      </c>
      <c r="F51" s="93">
        <v>0</v>
      </c>
      <c r="G51" s="93">
        <v>0</v>
      </c>
      <c r="H51" s="94">
        <f>SUM(C51:G51)</f>
        <v>0</v>
      </c>
      <c r="I51" s="95">
        <f>H51</f>
        <v>0</v>
      </c>
      <c r="J51" s="96">
        <f>+IF(I51=0,0,K51/I51)</f>
        <v>0</v>
      </c>
      <c r="K51" s="30">
        <v>0</v>
      </c>
      <c r="N51" s="91"/>
      <c r="O51" s="91"/>
      <c r="P51" s="91"/>
      <c r="Q51" s="91"/>
      <c r="R51" s="91"/>
      <c r="S51" s="91"/>
      <c r="T51" s="91"/>
      <c r="U51" s="91"/>
    </row>
    <row r="52" spans="2:21" ht="21" customHeight="1" x14ac:dyDescent="0.2">
      <c r="B52" s="97" t="s">
        <v>29</v>
      </c>
      <c r="C52" s="98">
        <v>4093.9087269699999</v>
      </c>
      <c r="D52" s="99">
        <v>2633.0987913999998</v>
      </c>
      <c r="E52" s="99">
        <v>325.83329684</v>
      </c>
      <c r="F52" s="99">
        <v>0</v>
      </c>
      <c r="G52" s="99">
        <v>60.466189807982154</v>
      </c>
      <c r="H52" s="100">
        <v>7113.3070050179813</v>
      </c>
      <c r="I52" s="101">
        <v>7113.3070050179813</v>
      </c>
      <c r="J52" s="102">
        <v>58.244264333415018</v>
      </c>
      <c r="K52" s="103">
        <v>414309.33348500001</v>
      </c>
      <c r="N52" s="91"/>
      <c r="O52" s="91"/>
      <c r="P52" s="91"/>
      <c r="Q52" s="91"/>
      <c r="R52" s="91"/>
      <c r="S52" s="91"/>
      <c r="T52" s="91"/>
      <c r="U52" s="91"/>
    </row>
    <row r="53" spans="2:21" ht="35.25" customHeight="1" x14ac:dyDescent="0.2">
      <c r="B53" s="104"/>
      <c r="C53" s="105"/>
      <c r="D53" s="105"/>
      <c r="E53" s="105"/>
      <c r="F53" s="105"/>
      <c r="G53" s="105"/>
      <c r="H53" s="105"/>
      <c r="I53" s="105"/>
      <c r="J53" s="105"/>
      <c r="K53" s="106"/>
      <c r="N53" s="91"/>
      <c r="O53" s="91"/>
      <c r="P53" s="91"/>
      <c r="Q53" s="91"/>
      <c r="R53" s="91"/>
      <c r="S53" s="91"/>
      <c r="T53" s="91"/>
      <c r="U53" s="91"/>
    </row>
    <row r="54" spans="2:21" ht="30.75" customHeight="1" x14ac:dyDescent="0.2">
      <c r="B54" s="107" t="s">
        <v>3</v>
      </c>
      <c r="C54" s="46" t="s">
        <v>31</v>
      </c>
      <c r="D54" s="47" t="s">
        <v>32</v>
      </c>
      <c r="E54" s="47" t="s">
        <v>7</v>
      </c>
      <c r="F54" s="47" t="s">
        <v>33</v>
      </c>
      <c r="G54" s="108" t="s">
        <v>8</v>
      </c>
      <c r="H54" s="109" t="s">
        <v>9</v>
      </c>
      <c r="I54" s="110" t="s">
        <v>10</v>
      </c>
      <c r="J54" s="47" t="s">
        <v>11</v>
      </c>
      <c r="K54" s="111" t="s">
        <v>12</v>
      </c>
      <c r="N54" s="91"/>
      <c r="O54" s="91"/>
      <c r="P54" s="91"/>
      <c r="Q54" s="91"/>
      <c r="R54" s="91"/>
      <c r="S54" s="91"/>
      <c r="T54" s="91"/>
      <c r="U54" s="91"/>
    </row>
    <row r="55" spans="2:21" ht="21" customHeight="1" x14ac:dyDescent="0.2">
      <c r="B55" s="84" t="s">
        <v>34</v>
      </c>
      <c r="C55" s="112">
        <v>10.715411270000001</v>
      </c>
      <c r="D55" s="93">
        <v>0.87870041999999993</v>
      </c>
      <c r="E55" s="93">
        <v>36.162512030000002</v>
      </c>
      <c r="F55" s="93">
        <v>0</v>
      </c>
      <c r="G55" s="113">
        <v>0.94675151152479486</v>
      </c>
      <c r="H55" s="28">
        <v>48.703375231524795</v>
      </c>
      <c r="I55" s="95">
        <v>48.703375231524795</v>
      </c>
      <c r="J55" s="96">
        <v>108.91505393175451</v>
      </c>
      <c r="K55" s="114">
        <v>5304.5307400000002</v>
      </c>
      <c r="N55" s="91"/>
      <c r="O55" s="91"/>
      <c r="P55" s="91"/>
      <c r="Q55" s="91"/>
      <c r="R55" s="91"/>
      <c r="S55" s="91"/>
      <c r="T55" s="91"/>
      <c r="U55" s="91"/>
    </row>
    <row r="56" spans="2:21" ht="21" customHeight="1" x14ac:dyDescent="0.2">
      <c r="B56" s="84" t="s">
        <v>35</v>
      </c>
      <c r="C56" s="112">
        <v>0</v>
      </c>
      <c r="D56" s="93">
        <v>2.749350045584718</v>
      </c>
      <c r="E56" s="93">
        <v>0.60552969492558151</v>
      </c>
      <c r="F56" s="93">
        <v>12.186062746810636</v>
      </c>
      <c r="G56" s="113">
        <v>30.204377395831166</v>
      </c>
      <c r="H56" s="28">
        <v>45.745319883152106</v>
      </c>
      <c r="I56" s="95">
        <v>45.745319883152106</v>
      </c>
      <c r="J56" s="96">
        <v>308.72680256852675</v>
      </c>
      <c r="K56" s="114">
        <v>14122.806340000003</v>
      </c>
      <c r="N56" s="91"/>
      <c r="O56" s="91"/>
      <c r="P56" s="91"/>
      <c r="Q56" s="91"/>
      <c r="R56" s="91"/>
      <c r="S56" s="91"/>
      <c r="T56" s="91"/>
      <c r="U56" s="91"/>
    </row>
    <row r="57" spans="2:21" s="44" customFormat="1" ht="21" customHeight="1" x14ac:dyDescent="0.2">
      <c r="B57" s="97" t="s">
        <v>29</v>
      </c>
      <c r="C57" s="115">
        <v>10.715411270000001</v>
      </c>
      <c r="D57" s="99">
        <v>3.6280504655847179</v>
      </c>
      <c r="E57" s="99">
        <v>36.768041724925581</v>
      </c>
      <c r="F57" s="99">
        <v>12.186062746810636</v>
      </c>
      <c r="G57" s="116">
        <v>31.151128907355961</v>
      </c>
      <c r="H57" s="117">
        <v>94.448695114676894</v>
      </c>
      <c r="I57" s="101">
        <v>94.448695114676894</v>
      </c>
      <c r="J57" s="102">
        <v>205.69195854333287</v>
      </c>
      <c r="K57" s="103">
        <v>19427.337080000005</v>
      </c>
    </row>
    <row r="58" spans="2:21" ht="36" customHeight="1" x14ac:dyDescent="0.2">
      <c r="B58" s="118"/>
      <c r="C58" s="72"/>
      <c r="D58" s="72"/>
      <c r="E58" s="72"/>
      <c r="F58" s="72"/>
      <c r="G58" s="72"/>
      <c r="H58" s="72"/>
      <c r="I58" s="6"/>
      <c r="J58" s="75"/>
      <c r="K58" s="119"/>
      <c r="N58" s="91"/>
      <c r="O58" s="91"/>
      <c r="P58" s="91"/>
      <c r="Q58" s="91"/>
      <c r="R58" s="91"/>
      <c r="S58" s="91"/>
      <c r="T58" s="91"/>
      <c r="U58" s="91"/>
    </row>
    <row r="59" spans="2:21" ht="33" customHeight="1" x14ac:dyDescent="0.2">
      <c r="B59" s="120" t="s">
        <v>3</v>
      </c>
      <c r="C59" s="46" t="s">
        <v>31</v>
      </c>
      <c r="D59" s="47" t="s">
        <v>32</v>
      </c>
      <c r="E59" s="47" t="s">
        <v>7</v>
      </c>
      <c r="F59" s="47" t="s">
        <v>33</v>
      </c>
      <c r="G59" s="48" t="s">
        <v>8</v>
      </c>
      <c r="H59" s="121" t="s">
        <v>9</v>
      </c>
      <c r="I59" s="122" t="s">
        <v>10</v>
      </c>
      <c r="J59" s="51" t="s">
        <v>11</v>
      </c>
      <c r="K59" s="52" t="s">
        <v>12</v>
      </c>
      <c r="N59" s="91"/>
      <c r="O59" s="91"/>
      <c r="P59" s="91"/>
      <c r="Q59" s="91"/>
      <c r="R59" s="91"/>
      <c r="S59" s="91"/>
      <c r="T59" s="91"/>
      <c r="U59" s="91"/>
    </row>
    <row r="60" spans="2:21" ht="21" customHeight="1" x14ac:dyDescent="0.2">
      <c r="B60" s="39" t="s">
        <v>36</v>
      </c>
      <c r="C60" s="123">
        <v>0</v>
      </c>
      <c r="D60" s="55">
        <v>1.691848015794241</v>
      </c>
      <c r="E60" s="55">
        <v>1.5657705798400883</v>
      </c>
      <c r="F60" s="55">
        <v>0.42605765485669989</v>
      </c>
      <c r="G60" s="56">
        <v>1.4806947437376508</v>
      </c>
      <c r="H60" s="28">
        <v>5.1643709942286797</v>
      </c>
      <c r="I60" s="124">
        <v>5.1643709942286797</v>
      </c>
      <c r="J60" s="59">
        <v>460.53088123565715</v>
      </c>
      <c r="K60" s="60">
        <v>2378.3523250000007</v>
      </c>
      <c r="N60" s="91"/>
      <c r="O60" s="91"/>
      <c r="P60" s="91"/>
      <c r="Q60" s="91"/>
      <c r="R60" s="91"/>
      <c r="S60" s="91"/>
      <c r="T60" s="91"/>
      <c r="U60" s="91"/>
    </row>
    <row r="61" spans="2:21" s="26" customFormat="1" ht="21" customHeight="1" x14ac:dyDescent="0.2">
      <c r="B61" s="125" t="s">
        <v>29</v>
      </c>
      <c r="C61" s="36">
        <f>SUM(C60:C60)</f>
        <v>0</v>
      </c>
      <c r="D61" s="33">
        <v>1.691848015794241</v>
      </c>
      <c r="E61" s="33">
        <v>1.5657705798400883</v>
      </c>
      <c r="F61" s="33">
        <v>0.42605765485669989</v>
      </c>
      <c r="G61" s="34">
        <v>1.4806947437376508</v>
      </c>
      <c r="H61" s="35">
        <v>5.1643709942286797</v>
      </c>
      <c r="I61" s="32">
        <v>5.1643709942286797</v>
      </c>
      <c r="J61" s="62">
        <v>460.53088123565715</v>
      </c>
      <c r="K61" s="38">
        <v>2378.3523250000007</v>
      </c>
      <c r="N61" s="44"/>
      <c r="O61" s="44"/>
      <c r="P61" s="44"/>
      <c r="Q61" s="44"/>
      <c r="R61" s="44"/>
      <c r="S61" s="44"/>
      <c r="T61" s="44"/>
      <c r="U61" s="44"/>
    </row>
    <row r="62" spans="2:21" ht="21" customHeight="1" thickBot="1" x14ac:dyDescent="0.25">
      <c r="B62" s="118"/>
      <c r="C62" s="72"/>
      <c r="D62" s="72"/>
      <c r="E62" s="72"/>
      <c r="F62" s="72"/>
      <c r="G62" s="72"/>
      <c r="H62" s="73"/>
      <c r="I62" s="74"/>
      <c r="J62" s="75"/>
      <c r="K62" s="126"/>
      <c r="N62" s="91"/>
      <c r="O62" s="91"/>
      <c r="P62" s="91"/>
      <c r="Q62" s="91"/>
      <c r="R62" s="91"/>
      <c r="S62" s="91"/>
      <c r="T62" s="91"/>
      <c r="U62" s="91"/>
    </row>
    <row r="63" spans="2:21" s="44" customFormat="1" ht="18.75" thickTop="1" thickBot="1" x14ac:dyDescent="0.25">
      <c r="B63" s="127" t="s">
        <v>52</v>
      </c>
      <c r="C63" s="77"/>
      <c r="D63" s="77"/>
      <c r="E63" s="77"/>
      <c r="F63" s="77"/>
      <c r="G63" s="77"/>
      <c r="H63" s="77"/>
      <c r="I63" s="78">
        <v>7212.9200711268868</v>
      </c>
      <c r="J63" s="79">
        <v>60.463032806332627</v>
      </c>
      <c r="K63" s="128">
        <v>436115.02289000002</v>
      </c>
    </row>
    <row r="64" spans="2:21" ht="18.75" customHeight="1" thickTop="1" thickBot="1" x14ac:dyDescent="0.25">
      <c r="B64" s="118"/>
      <c r="C64" s="72"/>
      <c r="D64" s="72"/>
      <c r="E64" s="72"/>
      <c r="F64" s="72"/>
      <c r="G64" s="72"/>
      <c r="H64" s="72"/>
      <c r="I64" s="75"/>
      <c r="J64" s="75"/>
      <c r="K64" s="129"/>
      <c r="N64" s="91"/>
      <c r="O64" s="91"/>
      <c r="P64" s="91"/>
      <c r="Q64" s="91"/>
      <c r="R64" s="91"/>
      <c r="S64" s="91"/>
      <c r="T64" s="91"/>
      <c r="U64" s="91"/>
    </row>
    <row r="65" spans="2:21" ht="16.149999999999999" customHeight="1" x14ac:dyDescent="0.2">
      <c r="B65" s="130" t="s">
        <v>53</v>
      </c>
      <c r="C65" s="131"/>
      <c r="D65" s="131"/>
      <c r="E65" s="131"/>
      <c r="F65" s="131"/>
      <c r="G65" s="131"/>
      <c r="H65" s="131"/>
      <c r="I65" s="132">
        <v>42736</v>
      </c>
      <c r="J65" s="131"/>
      <c r="K65" s="133"/>
      <c r="N65" s="91"/>
      <c r="O65" s="91"/>
      <c r="P65" s="91"/>
      <c r="Q65" s="91"/>
      <c r="R65" s="91"/>
      <c r="S65" s="91"/>
      <c r="T65" s="91"/>
      <c r="U65" s="91"/>
    </row>
    <row r="66" spans="2:21" ht="20.25" customHeight="1" x14ac:dyDescent="0.2">
      <c r="B66" s="134"/>
      <c r="C66" s="135"/>
      <c r="D66" s="135"/>
      <c r="E66" s="135"/>
      <c r="F66" s="135"/>
      <c r="G66" s="135"/>
      <c r="H66" s="135"/>
      <c r="I66" s="136" t="s">
        <v>10</v>
      </c>
      <c r="J66" s="137"/>
      <c r="K66" s="138" t="s">
        <v>12</v>
      </c>
      <c r="N66" s="91"/>
      <c r="O66" s="91"/>
      <c r="P66" s="91"/>
      <c r="Q66" s="91"/>
      <c r="R66" s="91"/>
      <c r="S66" s="91"/>
      <c r="T66" s="91"/>
      <c r="U66" s="91"/>
    </row>
    <row r="67" spans="2:21" ht="18" thickBot="1" x14ac:dyDescent="0.25">
      <c r="B67" s="139"/>
      <c r="C67" s="140"/>
      <c r="D67" s="140"/>
      <c r="E67" s="140"/>
      <c r="F67" s="140"/>
      <c r="G67" s="140"/>
      <c r="H67" s="140"/>
      <c r="I67" s="141">
        <v>1175.7101065665765</v>
      </c>
      <c r="J67" s="142"/>
      <c r="K67" s="143">
        <v>-168969.53726000001</v>
      </c>
      <c r="N67" s="91"/>
      <c r="O67" s="91"/>
      <c r="P67" s="91"/>
      <c r="Q67" s="91"/>
      <c r="R67" s="91"/>
      <c r="S67" s="91"/>
      <c r="T67" s="91"/>
      <c r="U67" s="91"/>
    </row>
    <row r="69" spans="2:21" x14ac:dyDescent="0.2">
      <c r="B69" s="144" t="s">
        <v>54</v>
      </c>
    </row>
  </sheetData>
  <mergeCells count="9">
    <mergeCell ref="B63:H63"/>
    <mergeCell ref="B65:H67"/>
    <mergeCell ref="I65:K65"/>
    <mergeCell ref="B2:K2"/>
    <mergeCell ref="C4:H4"/>
    <mergeCell ref="I4:K4"/>
    <mergeCell ref="B33:H33"/>
    <mergeCell ref="C35:H35"/>
    <mergeCell ref="I35:K35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orientation="landscape" r:id="rId1"/>
  <rowBreaks count="1" manualBreakCount="1">
    <brk id="3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BACOM 01</vt:lpstr>
      <vt:lpstr>'BACOM 01'!Área_de_impresión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TEMP_DGH54</dc:creator>
  <cp:lastModifiedBy>TEMP_DGH54</cp:lastModifiedBy>
  <dcterms:created xsi:type="dcterms:W3CDTF">2017-06-07T13:45:14Z</dcterms:created>
  <dcterms:modified xsi:type="dcterms:W3CDTF">2017-06-07T13:45:32Z</dcterms:modified>
</cp:coreProperties>
</file>