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59" activeTab="0"/>
  </bookViews>
  <sheets>
    <sheet name="C#1." sheetId="1" r:id="rId1"/>
    <sheet name="C#2.a" sheetId="2" r:id="rId2"/>
    <sheet name="C#2.b" sheetId="3" r:id="rId3"/>
    <sheet name="C#3." sheetId="4" r:id="rId4"/>
    <sheet name="C#4." sheetId="5" r:id="rId5"/>
    <sheet name="C#5." sheetId="6" r:id="rId6"/>
    <sheet name="C#6." sheetId="7" r:id="rId7"/>
    <sheet name="C#7." sheetId="8" r:id="rId8"/>
    <sheet name="C#8." sheetId="9" r:id="rId9"/>
    <sheet name="C#9." sheetId="10" r:id="rId10"/>
    <sheet name="C#10." sheetId="11" r:id="rId11"/>
    <sheet name="C#11." sheetId="12" r:id="rId12"/>
    <sheet name="C#12." sheetId="13" r:id="rId13"/>
    <sheet name="C#13." sheetId="14" r:id="rId14"/>
    <sheet name="C#14 y 15." sheetId="15" r:id="rId15"/>
    <sheet name="C#16 y 17." sheetId="16" r:id="rId16"/>
    <sheet name="C#18." sheetId="17" r:id="rId17"/>
    <sheet name="C#19." sheetId="18" r:id="rId18"/>
    <sheet name="C#20." sheetId="19" r:id="rId19"/>
    <sheet name="C#21." sheetId="20" r:id="rId20"/>
    <sheet name="C#22, 23, 24,25,26" sheetId="21" r:id="rId21"/>
    <sheet name="C#27." sheetId="22" r:id="rId22"/>
    <sheet name="C#28." sheetId="23" r:id="rId23"/>
    <sheet name="C#29." sheetId="24" r:id="rId24"/>
    <sheet name="C#30." sheetId="25" r:id="rId25"/>
    <sheet name="C#31" sheetId="26" r:id="rId26"/>
    <sheet name="C#32" sheetId="27" r:id="rId27"/>
    <sheet name="C#33, 34" sheetId="28" r:id="rId28"/>
    <sheet name="C#35" sheetId="29" r:id="rId29"/>
    <sheet name="C#36" sheetId="30" r:id="rId30"/>
  </sheets>
  <definedNames>
    <definedName name="_xlnm.Print_Area" localSheetId="10">'C#10.'!$B$2:$C$36</definedName>
    <definedName name="_xlnm.Print_Area" localSheetId="9">'C#9.'!$B$1:$D$68</definedName>
  </definedNames>
  <calcPr fullCalcOnLoad="1"/>
</workbook>
</file>

<file path=xl/sharedStrings.xml><?xml version="1.0" encoding="utf-8"?>
<sst xmlns="http://schemas.openxmlformats.org/spreadsheetml/2006/main" count="1263" uniqueCount="636">
  <si>
    <t>(MSTB)</t>
  </si>
  <si>
    <t>Probadas Desarrolladas</t>
  </si>
  <si>
    <t>Probadas No Desarrolladas</t>
  </si>
  <si>
    <t>Probadas (1P)</t>
  </si>
  <si>
    <t>Probables</t>
  </si>
  <si>
    <t>Probadas + Probables (2P)</t>
  </si>
  <si>
    <t>Posibles</t>
  </si>
  <si>
    <t>Probadas + Probables + Posibles (3P)</t>
  </si>
  <si>
    <t>Notas:</t>
  </si>
  <si>
    <t xml:space="preserve">Categoría </t>
  </si>
  <si>
    <t>Mejor Estimación (2C)</t>
  </si>
  <si>
    <t>CONCILIACIÓN DE RESERVAS Y RECURSOS DE HIDROCARBUROS</t>
  </si>
  <si>
    <t>Probadas</t>
  </si>
  <si>
    <t>Total Probadas</t>
  </si>
  <si>
    <t>Tipo de Hidrocarburo (*)</t>
  </si>
  <si>
    <t>(Unidades) (**)</t>
  </si>
  <si>
    <t>Desarrolladas</t>
  </si>
  <si>
    <t>No Desarrolladas</t>
  </si>
  <si>
    <t>En Producción</t>
  </si>
  <si>
    <t>No Producción</t>
  </si>
  <si>
    <t>Perforación</t>
  </si>
  <si>
    <t>Descubrimientos</t>
  </si>
  <si>
    <t xml:space="preserve">Retrabajos </t>
  </si>
  <si>
    <t>Factor Teconológico (***)</t>
  </si>
  <si>
    <t>Factores Económicos</t>
  </si>
  <si>
    <t>TOTAL</t>
  </si>
  <si>
    <t>Tipo de Hidrocarburo(*)</t>
  </si>
  <si>
    <t>Yacimiento (*)</t>
  </si>
  <si>
    <t>A</t>
  </si>
  <si>
    <t>Tope</t>
  </si>
  <si>
    <t>Base</t>
  </si>
  <si>
    <t>Ht</t>
  </si>
  <si>
    <t>Hn</t>
  </si>
  <si>
    <t>Ø</t>
  </si>
  <si>
    <t>GOR</t>
  </si>
  <si>
    <t>K</t>
  </si>
  <si>
    <t>Sw</t>
  </si>
  <si>
    <t>So</t>
  </si>
  <si>
    <t>Sg</t>
  </si>
  <si>
    <t>Boi</t>
  </si>
  <si>
    <t>Bgi</t>
  </si>
  <si>
    <t>FR</t>
  </si>
  <si>
    <t>GOES</t>
  </si>
  <si>
    <t>(Acres)</t>
  </si>
  <si>
    <t>(ft)</t>
  </si>
  <si>
    <t>(%)</t>
  </si>
  <si>
    <t>(SCF/Bls)</t>
  </si>
  <si>
    <t>(mD)</t>
  </si>
  <si>
    <t>(Bls/STB)</t>
  </si>
  <si>
    <t>(ft3/SCF)</t>
  </si>
  <si>
    <t>(MMCF)</t>
  </si>
  <si>
    <t>Reservorio 1</t>
  </si>
  <si>
    <t>Reservorio 2</t>
  </si>
  <si>
    <t>…</t>
  </si>
  <si>
    <t>Reservorio n</t>
  </si>
  <si>
    <t>A (Acres)</t>
  </si>
  <si>
    <t>Área de drenaje estimado</t>
  </si>
  <si>
    <t>Ht (pies)</t>
  </si>
  <si>
    <t>Espesor total de la formación, en pies</t>
  </si>
  <si>
    <t>Hn (pies)</t>
  </si>
  <si>
    <t>Espesor neto de arena petrolífera, en pies</t>
  </si>
  <si>
    <t>Ø (%)</t>
  </si>
  <si>
    <t>Porosidad</t>
  </si>
  <si>
    <t xml:space="preserve">GOR </t>
  </si>
  <si>
    <t>Relación Gas - Petróleo</t>
  </si>
  <si>
    <t>Sw (%)</t>
  </si>
  <si>
    <t>Saturación de agua</t>
  </si>
  <si>
    <t>So (%)</t>
  </si>
  <si>
    <t>Saturación de petróleo</t>
  </si>
  <si>
    <t>Sg (%)</t>
  </si>
  <si>
    <t>Saturación de gas</t>
  </si>
  <si>
    <t>Boi (Bls/STB)</t>
  </si>
  <si>
    <t>Factor Volumétrico de Formación de petróleo</t>
  </si>
  <si>
    <t>Bgi (ft3/SCF)</t>
  </si>
  <si>
    <t>Factor Volumétrico de Formación de gas</t>
  </si>
  <si>
    <t>Factor de Recobro Final estimado</t>
  </si>
  <si>
    <t>Permeabilidad</t>
  </si>
  <si>
    <t>Gas Original En Sitio</t>
  </si>
  <si>
    <t>Yacimiento</t>
  </si>
  <si>
    <t>Pozo</t>
  </si>
  <si>
    <t>Reservorio(s)</t>
  </si>
  <si>
    <t>Fecha  (mes-año)</t>
  </si>
  <si>
    <t>Días Producidos</t>
  </si>
  <si>
    <t>Gas (MMCF)</t>
  </si>
  <si>
    <t>Sistema de Extracción utilizado</t>
  </si>
  <si>
    <t>Simbología</t>
  </si>
  <si>
    <t>Tipo de Pozo según el fluido producido</t>
  </si>
  <si>
    <t>Pozo Fluyente o surgente</t>
  </si>
  <si>
    <t>F</t>
  </si>
  <si>
    <t>Pozo de petróleo</t>
  </si>
  <si>
    <t>PP</t>
  </si>
  <si>
    <t>Bombeo mecánico con motor a gas</t>
  </si>
  <si>
    <t>BMG</t>
  </si>
  <si>
    <t>Pozo de petróleo con gas asociado</t>
  </si>
  <si>
    <t>PPGA</t>
  </si>
  <si>
    <t>Bombeo mecánico con motor eléctrico</t>
  </si>
  <si>
    <t>BME</t>
  </si>
  <si>
    <t>Pozo de gas</t>
  </si>
  <si>
    <t>PG</t>
  </si>
  <si>
    <t>Gas Lift</t>
  </si>
  <si>
    <t>GL</t>
  </si>
  <si>
    <t>Pozo de gas y condensados</t>
  </si>
  <si>
    <t>PGNYC</t>
  </si>
  <si>
    <t>Bombeo Hidráulico tipo Pistón</t>
  </si>
  <si>
    <t>BHP</t>
  </si>
  <si>
    <t>Bombeo Hidráulico tipo Jet</t>
  </si>
  <si>
    <t>BHJ</t>
  </si>
  <si>
    <t>Bombeo Electrosumergible</t>
  </si>
  <si>
    <t>BES</t>
  </si>
  <si>
    <t>Bombeo Cavidad Progresiva</t>
  </si>
  <si>
    <t>BCP</t>
  </si>
  <si>
    <t>Plunger Lift</t>
  </si>
  <si>
    <t>PL</t>
  </si>
  <si>
    <t>SWAB: Extracción por Suabeo (Casing Swab o Tubing Swab)</t>
  </si>
  <si>
    <t>SWAB</t>
  </si>
  <si>
    <t>Recoil: BORS (Balance Oil Recovery System)</t>
  </si>
  <si>
    <t>Recoil</t>
  </si>
  <si>
    <t>Desfogue: Flowing interminente: Pozo fluyente luego de una frecuencia determinada.</t>
  </si>
  <si>
    <t>Desfogue</t>
  </si>
  <si>
    <t>Pozo Inyector de Gas</t>
  </si>
  <si>
    <t>IG</t>
  </si>
  <si>
    <t>Pozo Inyector de agua</t>
  </si>
  <si>
    <t>IA</t>
  </si>
  <si>
    <t>Otra tecnología (indicar)</t>
  </si>
  <si>
    <t>"Indicar"</t>
  </si>
  <si>
    <t>HISTORIAL DE PRODUCCIÓN DE POZOS</t>
  </si>
  <si>
    <t xml:space="preserve">Reservorio(s) </t>
  </si>
  <si>
    <t>Fecha Inicio de Producción (dd/mm/aaaa)</t>
  </si>
  <si>
    <t>Fecha Última Producción (dd/mm/aaaa)</t>
  </si>
  <si>
    <t>Estado del Pozo</t>
  </si>
  <si>
    <t xml:space="preserve">Activo - Pozo Productor </t>
  </si>
  <si>
    <t xml:space="preserve">Activo - Pozo Productivo Cerrado </t>
  </si>
  <si>
    <t>PC</t>
  </si>
  <si>
    <t xml:space="preserve">Activo - Pozo Productivo Inyector </t>
  </si>
  <si>
    <t>PI</t>
  </si>
  <si>
    <t xml:space="preserve">Activo - Pozo Inyector </t>
  </si>
  <si>
    <t>I</t>
  </si>
  <si>
    <t>Inactivo - Pozo Abandonado Temporalmente</t>
  </si>
  <si>
    <t>ATA</t>
  </si>
  <si>
    <t>Inactivo - Pozo Abandonado Permanentemente</t>
  </si>
  <si>
    <t>APA</t>
  </si>
  <si>
    <t xml:space="preserve">Intervalo intervenido (pies) </t>
  </si>
  <si>
    <t>Trabajo realizado</t>
  </si>
  <si>
    <t>Fecha de Trabajo (dd/mm/aaaa)</t>
  </si>
  <si>
    <t xml:space="preserve">Intervalo estimado (pies) </t>
  </si>
  <si>
    <t>Trabajo propuesto</t>
  </si>
  <si>
    <t>N° de Pozos en actual Perforación</t>
  </si>
  <si>
    <t>N° de Pozos en actual Completación</t>
  </si>
  <si>
    <t>N° de Pozos en actual Prueba de Producción</t>
  </si>
  <si>
    <t>N° de Pozos en Producción</t>
  </si>
  <si>
    <t>N° de Pozos Productivos Cerrados</t>
  </si>
  <si>
    <t>N° de Pozos (ATA)</t>
  </si>
  <si>
    <t>N° de Pozos (APA)</t>
  </si>
  <si>
    <t>N° de Pozos (DPA)</t>
  </si>
  <si>
    <t>N° de Pozos Productivo-Inyector</t>
  </si>
  <si>
    <t>N° de Pozos Inyectores</t>
  </si>
  <si>
    <t>Total de Pozos</t>
  </si>
  <si>
    <t>Yacimiento 1</t>
  </si>
  <si>
    <t>Yacimiento 2</t>
  </si>
  <si>
    <t>Nombre de Ubicación</t>
  </si>
  <si>
    <t>Reservorio (Objetivo Primario)</t>
  </si>
  <si>
    <t>Reservorios (Objetivos Secundarios)</t>
  </si>
  <si>
    <t>Coordenadas UTM</t>
  </si>
  <si>
    <t xml:space="preserve"> PSAD56</t>
  </si>
  <si>
    <t>WGS84</t>
  </si>
  <si>
    <t>Tipo de Perforación (***)</t>
  </si>
  <si>
    <t>(*)</t>
  </si>
  <si>
    <t>(**)</t>
  </si>
  <si>
    <t>(***)</t>
  </si>
  <si>
    <t>Tipo de perforación</t>
  </si>
  <si>
    <t>Productivo Productor</t>
  </si>
  <si>
    <t>Productivo</t>
  </si>
  <si>
    <t>Pozo Fluyente o Surgente</t>
  </si>
  <si>
    <t>Vertical</t>
  </si>
  <si>
    <t>V</t>
  </si>
  <si>
    <t>Productivo Cerrado</t>
  </si>
  <si>
    <t>Cerrado</t>
  </si>
  <si>
    <t>Horizontal</t>
  </si>
  <si>
    <t>H</t>
  </si>
  <si>
    <t>Productivo Inyector</t>
  </si>
  <si>
    <t>Dirigido</t>
  </si>
  <si>
    <t>D</t>
  </si>
  <si>
    <t>Inyector de Agua</t>
  </si>
  <si>
    <t>Inyector de Gas</t>
  </si>
  <si>
    <t>En Pruebas de Producción</t>
  </si>
  <si>
    <t>Prueba Inicial</t>
  </si>
  <si>
    <t>En Pruebas extendidas de Producción</t>
  </si>
  <si>
    <t>Prueba Extendida</t>
  </si>
  <si>
    <t>Bombeo electrosumergible</t>
  </si>
  <si>
    <t>En Perforación</t>
  </si>
  <si>
    <t>Bombeo Cavidad progesiva</t>
  </si>
  <si>
    <t xml:space="preserve">En completación </t>
  </si>
  <si>
    <t>Completación</t>
  </si>
  <si>
    <t>En espera de servicio de pozos.</t>
  </si>
  <si>
    <t>E-SP</t>
  </si>
  <si>
    <t>En espera de Workover (WO)</t>
  </si>
  <si>
    <t>E-WO</t>
  </si>
  <si>
    <t>Equipo de superficie en mantenimiento y/o reparación.</t>
  </si>
  <si>
    <t xml:space="preserve">M </t>
  </si>
  <si>
    <t>Desfogue: Flowing interminente: Pozo fluyente luego de una frecuencia determinadas.</t>
  </si>
  <si>
    <t>Cerrado por Alto Corte de Agua</t>
  </si>
  <si>
    <t>HIWOR</t>
  </si>
  <si>
    <t>Pozo Abandonado Temporalmente</t>
  </si>
  <si>
    <t>Pozo Abandonado permanentemente</t>
  </si>
  <si>
    <t>Otra teconología (indicar)</t>
  </si>
  <si>
    <t>Pozo Abandonado en Perforación</t>
  </si>
  <si>
    <t>DPA</t>
  </si>
  <si>
    <t>Otras causas: Informarlo</t>
  </si>
  <si>
    <t>Otro</t>
  </si>
  <si>
    <t>Yacimiento n</t>
  </si>
  <si>
    <t>DETALLE</t>
  </si>
  <si>
    <t>CANTIDAD</t>
  </si>
  <si>
    <t>Gravimetría (Km)</t>
  </si>
  <si>
    <t>Magnetometría (Km)</t>
  </si>
  <si>
    <t>SUBTOTAL</t>
  </si>
  <si>
    <t>Campamentos / Viviendas</t>
  </si>
  <si>
    <t>Petróleo</t>
  </si>
  <si>
    <t>GOR (SCF/STB)</t>
  </si>
  <si>
    <t>PRONÓSTICO DE PRODUCCIÓN DE HIDROCARBUROS POR YACIMIENTO</t>
  </si>
  <si>
    <t>Mecanismo de Impulsión</t>
  </si>
  <si>
    <t>CANTIDAD EJECUTADA</t>
  </si>
  <si>
    <t>Objetivo(s)</t>
  </si>
  <si>
    <t>CO2</t>
  </si>
  <si>
    <t>N2</t>
  </si>
  <si>
    <t>C1</t>
  </si>
  <si>
    <t>C2</t>
  </si>
  <si>
    <t>C3</t>
  </si>
  <si>
    <t>i-C4</t>
  </si>
  <si>
    <t>n-C4</t>
  </si>
  <si>
    <t>i-C5</t>
  </si>
  <si>
    <t>n-C5</t>
  </si>
  <si>
    <t>C6</t>
  </si>
  <si>
    <t>C7+</t>
  </si>
  <si>
    <t>Componentes</t>
  </si>
  <si>
    <t xml:space="preserve">Inicio de Producción (dd/mm/aa) </t>
  </si>
  <si>
    <t>Reservorio</t>
  </si>
  <si>
    <t>Volumen Inyectado</t>
  </si>
  <si>
    <t>Días Inyectados</t>
  </si>
  <si>
    <t>Pronóstico de Inyección de Agua (BPD, Barriles por Día)</t>
  </si>
  <si>
    <t>Pronóstico de Inyección de Gas  (MCFD, Miles de Pies Cúbicos Diarios)</t>
  </si>
  <si>
    <t>Intervalo del Reservorio (ft)</t>
  </si>
  <si>
    <t xml:space="preserve">Yacimiento </t>
  </si>
  <si>
    <t>Volumen Inyectado
Acumulado</t>
  </si>
  <si>
    <t>Agua
(MBls.)</t>
  </si>
  <si>
    <t>Gas
(MMCF)</t>
  </si>
  <si>
    <t xml:space="preserve">HISTORIAL DE INYECCIÓN DE FLUIDOS </t>
  </si>
  <si>
    <t>Fecha de Inicio Inyección
(dd/mm/aaaa)</t>
  </si>
  <si>
    <t>Fecha Final de  Inyección
(dd/mm/aaaa)</t>
  </si>
  <si>
    <t>Recursos Contingentes</t>
  </si>
  <si>
    <t>(***) Factor tecnológico: Recuperación Secundaria o Mejorada, perforación de pozos Infill, Instalación de facilidades de campo u otros.</t>
  </si>
  <si>
    <t>Presión Original
(PSI)</t>
  </si>
  <si>
    <t>Presión Actual
(PSI)</t>
  </si>
  <si>
    <t>Agua
(Bls)</t>
  </si>
  <si>
    <t>LGN
(MSTB)</t>
  </si>
  <si>
    <t>(MMSCF)</t>
  </si>
  <si>
    <t>Norte (X)</t>
  </si>
  <si>
    <t>Este  (Y)</t>
  </si>
  <si>
    <t xml:space="preserve">Reservas (*) </t>
  </si>
  <si>
    <t>(MCFD)</t>
  </si>
  <si>
    <t>Fecha de Reinicio de Producción (dd/mm/aaaa)</t>
  </si>
  <si>
    <t>Fecha Estimada de Perforación (dd/mm/aaaa)</t>
  </si>
  <si>
    <t>Total</t>
  </si>
  <si>
    <t>Reservas de Petróleo
(MSTB) (*)</t>
  </si>
  <si>
    <t>Reservas de LGN
(MSTB) (*)</t>
  </si>
  <si>
    <t>Este (Y)</t>
  </si>
  <si>
    <t>Corte de Agua Inicial (%)</t>
  </si>
  <si>
    <t>Corte de Agua Actual (%)</t>
  </si>
  <si>
    <t xml:space="preserve">Fecha Estimada de Ejecución (dd/mm/aaaa) </t>
  </si>
  <si>
    <t>Nota:</t>
  </si>
  <si>
    <t>En el caso de los pozos inyectores, indicar (como comentario) cuantos pozos inyectores de agua y gas existentes por yacimiento en el Lote.</t>
  </si>
  <si>
    <t xml:space="preserve">INYECCIÓN DE FLUIDOS </t>
  </si>
  <si>
    <t>PRONÓSTICO DE INYECCIÓN DE FLUIDOS</t>
  </si>
  <si>
    <t>CORTES DE AGUA</t>
  </si>
  <si>
    <t xml:space="preserve">Carreteras / Caminos </t>
  </si>
  <si>
    <t>Prospect</t>
  </si>
  <si>
    <t>Recursos Prospectivos</t>
  </si>
  <si>
    <t>Reservas</t>
  </si>
  <si>
    <t>Aprobado para Desarrollo</t>
  </si>
  <si>
    <t>Justificado para Desarrollo</t>
  </si>
  <si>
    <t>Subclases de la Madurez del Proyecto</t>
  </si>
  <si>
    <t>Aumento en oportunidad de Comercialización</t>
  </si>
  <si>
    <t>Play</t>
  </si>
  <si>
    <t>Lead</t>
  </si>
  <si>
    <t>Desarrollo no viable</t>
  </si>
  <si>
    <t>Desarrollo Pendiente</t>
  </si>
  <si>
    <t>Alta Estimación (3C)</t>
  </si>
  <si>
    <t>Baja Estimación (1C)</t>
  </si>
  <si>
    <t>RECURSOS CONTINGENTES</t>
  </si>
  <si>
    <t>RESERVAS</t>
  </si>
  <si>
    <r>
      <t xml:space="preserve">K </t>
    </r>
    <r>
      <rPr>
        <sz val="10"/>
        <color indexed="8"/>
        <rFont val="Calibri"/>
        <family val="2"/>
      </rPr>
      <t>(mD)</t>
    </r>
  </si>
  <si>
    <r>
      <t>Nota</t>
    </r>
    <r>
      <rPr>
        <sz val="10"/>
        <color indexed="8"/>
        <rFont val="Calibri"/>
        <family val="2"/>
      </rPr>
      <t>: Rellenar las columnas de Estado del Pozo (*), Sistema de Extracción (**)  Tipo de Perforación (***) de acuerdo a la simbología utilizada en los siguientes cuadros:</t>
    </r>
  </si>
  <si>
    <r>
      <t>Nota</t>
    </r>
    <r>
      <rPr>
        <sz val="10"/>
        <color indexed="8"/>
        <rFont val="Calibri"/>
        <family val="2"/>
      </rPr>
      <t xml:space="preserve">: </t>
    </r>
  </si>
  <si>
    <r>
      <t>Notas</t>
    </r>
    <r>
      <rPr>
        <sz val="10"/>
        <color indexed="8"/>
        <rFont val="Calibri"/>
        <family val="2"/>
      </rPr>
      <t xml:space="preserve">: </t>
    </r>
  </si>
  <si>
    <r>
      <t>Nota</t>
    </r>
    <r>
      <rPr>
        <sz val="10"/>
        <color indexed="8"/>
        <rFont val="Calibri"/>
        <family val="2"/>
      </rPr>
      <t>:</t>
    </r>
  </si>
  <si>
    <t>Categoría</t>
  </si>
  <si>
    <t>INVENTARIO DE POZOS DEL LOTE</t>
  </si>
  <si>
    <t>RESUMEN DE LAS ESTIMACIONES DE RESERVAS Y RECURSOS DE HIDROCARBUROS</t>
  </si>
  <si>
    <t xml:space="preserve">Factor Tecnicos </t>
  </si>
  <si>
    <t>PROPIEDADES PETROFÍSICAS Y DE FLUIDOS DE HIDROCARBUROS</t>
  </si>
  <si>
    <t>Cuadro N° 13: Estimado de los Volúmenes de Petróleo Original en Sitio y/o Gas Original en Sitio (POES y GOES) por cada reservorio de los yacimientos.</t>
  </si>
  <si>
    <t>Cuadro N° 19: Conciliación de Reservas y Recursos Contingentes</t>
  </si>
  <si>
    <t>Cuadro N° 20: Conciliación de Recursos Prospectivos</t>
  </si>
  <si>
    <t>Cuadro N° 22: Ubicaciones de Pozos para Reservas Probadas No Desarrolladas</t>
  </si>
  <si>
    <t>Cuadro N° 23: Ubicaciones de Pozos para Reservas Probables</t>
  </si>
  <si>
    <t>Cuadro N° 24: Ubicaciones de Pozos para Reservas Posibles</t>
  </si>
  <si>
    <t>Cuadro N° 25: Ubicaciones de Pozos para Recursos Contingentes</t>
  </si>
  <si>
    <t>Cuadro N° 26: Ubicaciones de Pozos para Recursos Prospectivos</t>
  </si>
  <si>
    <t>Cuadro N° 29: Pronóstico de Producción de Gas Natural por Yacimiento</t>
  </si>
  <si>
    <t>Cuadro N° 32: Historial de Inyección de Fluidos.</t>
  </si>
  <si>
    <t>Cuadro N° 33: Pronóstico de Inyección de Agua (BPD)</t>
  </si>
  <si>
    <t>Cuadro N° 34: Pronóstico de Inyección de Gas (MCFD)</t>
  </si>
  <si>
    <t>Cuadro N° 35: Corte de Agua (%)</t>
  </si>
  <si>
    <t>(*) Referencia: Ítem N° 3 i)</t>
  </si>
  <si>
    <t>(*) Referencia: Ítem N° 3 viii)</t>
  </si>
  <si>
    <t>(*) Referencia: Ítem N° 3 ix)</t>
  </si>
  <si>
    <t>(*) Referencia: Ítem N° 3 x)</t>
  </si>
  <si>
    <t>(*) Referencia: Ítem N° 3 xi)</t>
  </si>
  <si>
    <t>(*) Referencia: Ítem N° 3 xii)</t>
  </si>
  <si>
    <t>(*) Referencia: Ítem N° 3 iii)</t>
  </si>
  <si>
    <t>(*) Referencia: Ítem N° 4 iv)</t>
  </si>
  <si>
    <t>(*) Referencia: Ítem N° 4 v)</t>
  </si>
  <si>
    <t xml:space="preserve"> (*) Referencia: Ítem N° 5 i) y 5 ii)</t>
  </si>
  <si>
    <t>(*) Referencia: Ítem N° 5 iii)</t>
  </si>
  <si>
    <t>(*) Referencia: Ítem N° 5 iv)</t>
  </si>
  <si>
    <t>(*) Referencia: Ítem N° 5 v)</t>
  </si>
  <si>
    <t>(*) Referencia: Ítem N° 5 vii)</t>
  </si>
  <si>
    <t>(*) Referencia: Ítem N° 5 viii)</t>
  </si>
  <si>
    <t>(*) Referencia: Ítem N° 5 ix)</t>
  </si>
  <si>
    <t>(*) Referencia: Ítem N° 5 x)</t>
  </si>
  <si>
    <t>(*) Referencia: Ítem N° 6 v)</t>
  </si>
  <si>
    <t>(*) Referencia: Ítem N° 6 iv)</t>
  </si>
  <si>
    <t>(*) Referencia: Ítem N° 6 iii)</t>
  </si>
  <si>
    <t>(*) Referencia: Ítem N° 6 ii)</t>
  </si>
  <si>
    <t xml:space="preserve">CATEGORÍA </t>
  </si>
  <si>
    <t>Probadas Desarrolladas En Producción</t>
  </si>
  <si>
    <t>Probadas Desarrolladas En No Producción</t>
  </si>
  <si>
    <t>RESERVAS AL TÉRMINO DEL CONTRATO (2)</t>
  </si>
  <si>
    <t>Gas 
(BCF)</t>
  </si>
  <si>
    <t>Gas (BCF)</t>
  </si>
  <si>
    <t>Petróleo
(MSTB)</t>
  </si>
  <si>
    <t>(BCF)</t>
  </si>
  <si>
    <t>(BOPD)</t>
  </si>
  <si>
    <t>Gas
C1 - C2</t>
  </si>
  <si>
    <t>Líquidos de Gas Natural</t>
  </si>
  <si>
    <t>GLP
C3 - C4</t>
  </si>
  <si>
    <t xml:space="preserve">(**)Unidades a utilizar: BCF para Gas Natural, MSTB para LGN (GLP y Condensados) y Petróleo. </t>
  </si>
  <si>
    <t>Reservas de Gas 
(BCF) (*)</t>
  </si>
  <si>
    <t>Gas
(BCF)</t>
  </si>
  <si>
    <t>Pronóstico de Producción de Gas Natural (MMCFD, Millones de Pies Cúbicos Diarios)</t>
  </si>
  <si>
    <t>Cuadro N° 9: Inversiones Ejecutadas en Exploración y Explotación (MUS$)</t>
  </si>
  <si>
    <t>EXPLORACIÓN</t>
  </si>
  <si>
    <t>A. ESTUDIOS Y ACTIVIDADES</t>
  </si>
  <si>
    <t>Estudios de Impacto Ambiental (EIA)</t>
  </si>
  <si>
    <t>Topográfia y Geodesia</t>
  </si>
  <si>
    <t>Geología</t>
  </si>
  <si>
    <t>Adquisición Sismica 2D (Km)</t>
  </si>
  <si>
    <t>Adquisición Sismica 3D (Km2)</t>
  </si>
  <si>
    <t>Estudios Técnicos de Geología y Reservorios</t>
  </si>
  <si>
    <t>B. OBRAS DE INFRAESTRUCTURA</t>
  </si>
  <si>
    <t>Pozos Exploratorios</t>
  </si>
  <si>
    <t>Pozos Confirmatorios</t>
  </si>
  <si>
    <t>Pozos Inyectores</t>
  </si>
  <si>
    <t>Facilidades de Producción</t>
  </si>
  <si>
    <t>Construcción e Instalación de Plataformas</t>
  </si>
  <si>
    <t>Abandono de Pozos</t>
  </si>
  <si>
    <t xml:space="preserve">Puertos y Aeropuertos </t>
  </si>
  <si>
    <t>C.  MEDIO AMBIENTE, SALUD Y SEGURIDAD</t>
  </si>
  <si>
    <t xml:space="preserve">Medio Ambiente, Salud y Seguridad </t>
  </si>
  <si>
    <t>Remediación de áreas contaminadas</t>
  </si>
  <si>
    <t>Responsabilidad Social</t>
  </si>
  <si>
    <t>Relaciones Comunitarias</t>
  </si>
  <si>
    <t>TOTAL INVERSIÓN EN EXPLORACIÓN (MUS$):</t>
  </si>
  <si>
    <t>EXPLOTACIÓN</t>
  </si>
  <si>
    <t>Estudios de Plan de Desarrollo y Producción</t>
  </si>
  <si>
    <t>Estudios de Recuperación Secundaria y EOR</t>
  </si>
  <si>
    <t>Pozos de desarrollo</t>
  </si>
  <si>
    <t>Trabajos de Swab</t>
  </si>
  <si>
    <t>Instalación de Facilidades de Producción</t>
  </si>
  <si>
    <t>Instalación de Líneas de Producción</t>
  </si>
  <si>
    <t>Instalación de Ductos</t>
  </si>
  <si>
    <t>Instalación de Planta de Inyección</t>
  </si>
  <si>
    <t>TOTAL INVERSIÓN EN EXPLOTACIÓN (MUS$):</t>
  </si>
  <si>
    <t>TOTAL DE INVERSIONES (MUS$)</t>
  </si>
  <si>
    <t>PRODUCCIÓN</t>
  </si>
  <si>
    <t>Producción Anual de Petróleo, MBLS</t>
  </si>
  <si>
    <t>Producción Anual de Gas, MMFC</t>
  </si>
  <si>
    <t>Producción Anual de LGN, MBLS</t>
  </si>
  <si>
    <t>GASTOS (MUS$)</t>
  </si>
  <si>
    <t>A. GASTOS OPERATIVOS (OPEX) - MUS$</t>
  </si>
  <si>
    <t>Gastos de Personal</t>
  </si>
  <si>
    <t>Costos de Producción</t>
  </si>
  <si>
    <t>Administrativos</t>
  </si>
  <si>
    <t xml:space="preserve">Reacondicionamientos y Rehabilitaciones </t>
  </si>
  <si>
    <t>Mantenimiento de Facilidades y Líneas de Producción</t>
  </si>
  <si>
    <t>Mantenimiento de Ductos</t>
  </si>
  <si>
    <t>Mantenimiento de Plataformas</t>
  </si>
  <si>
    <t>Otros No Capitalizables</t>
  </si>
  <si>
    <t>B. GASTOS DE COMERCIALIZACIÓN - MUS$</t>
  </si>
  <si>
    <t xml:space="preserve">Regalías </t>
  </si>
  <si>
    <t>TOTAL DE GASTOS (MUS$):</t>
  </si>
  <si>
    <t>PLAN QUINQUENAL DE INVERSIONES EN EXPLORACIÓN Y EXPLOTACIÓN - MUS$</t>
  </si>
  <si>
    <t>GASTOS TOTALES PROYECTADOS EN EXPLORACIÓN Y EXPLOTACIÓN - MUS$</t>
  </si>
  <si>
    <t>GASTOS - MUS$</t>
  </si>
  <si>
    <t>Caudal Incremental del Trabajo (RPR)</t>
  </si>
  <si>
    <t>Observaciones del trabajo realizado</t>
  </si>
  <si>
    <t>GASTOS TOTALES EN EXPLORACIÓN Y EXPLOTACIÓN - MUS$</t>
  </si>
  <si>
    <t>Desarrollo en espera</t>
  </si>
  <si>
    <t>Desarrollo no aclarado</t>
  </si>
  <si>
    <t>Baja Estimación (1U)</t>
  </si>
  <si>
    <t>Mejor Estimación (2U)</t>
  </si>
  <si>
    <t>Alta Estimación (3U)</t>
  </si>
  <si>
    <t>INDICADORES DE GESTIÓN DE RESERVAS</t>
  </si>
  <si>
    <t xml:space="preserve">Cuadro N° 36: </t>
  </si>
  <si>
    <t xml:space="preserve">IRR:     </t>
  </si>
  <si>
    <t xml:space="preserve">ICR:     </t>
  </si>
  <si>
    <t xml:space="preserve">IDR:     </t>
  </si>
  <si>
    <t xml:space="preserve">Muestra cuantos años durarán las reservas probadas a la tasa de pronóstico de producción prevista para el año siguiente. </t>
  </si>
  <si>
    <t xml:space="preserve">IAR:     </t>
  </si>
  <si>
    <r>
      <t>Muestra que porcentaje de los volúmenes originalmente in situ de hidrocarburos han sido recuperados hasta la fecha de evaluación.</t>
    </r>
    <r>
      <rPr>
        <sz val="11"/>
        <color indexed="8"/>
        <rFont val="Arial"/>
        <family val="2"/>
      </rPr>
      <t xml:space="preserve"> </t>
    </r>
  </si>
  <si>
    <t xml:space="preserve">FR actual:     </t>
  </si>
  <si>
    <t>INDICADORES DE GESTIÓN DE RESERVAS Y RECURSOS</t>
  </si>
  <si>
    <t>1.- Índice de Movimiento de Reservas (IMR)</t>
  </si>
  <si>
    <t>Indica el grado del movimiento porcentual de Reservas Probadas (Reservas 1P) respecto a la cifra del año anterior.</t>
  </si>
  <si>
    <t xml:space="preserve">IMR:     </t>
  </si>
  <si>
    <t>2.- Índice de Reposición de Reservas (IRR)</t>
  </si>
  <si>
    <t>Indica el grado en el que la producción del año ha sido restituida y/o incrementada mediante la adición de Reservas Probadas (Reservas 1P) por nuevos proyectos, respecto a lo del año anterior.</t>
  </si>
  <si>
    <t>3.- Índice de Comprobación de Reservas (ICR)</t>
  </si>
  <si>
    <t>Indica que porcentaje de las Reservas 3P son categorizadas como Reservas Probadas (Reservas 1P). Es un indicador del grado de madurez de un campo.</t>
  </si>
  <si>
    <t>4.- Índice de Desarrollo de Reservas (IDR)</t>
  </si>
  <si>
    <t>Indica el porcentaje de las reservas probadas desarrolladas respecto a las reservas probadas totales; es un indicador del grado de madurez del campo y del nivel de inversiones en desarrollo.</t>
  </si>
  <si>
    <t>5.- Índice de Autonomía de Reservas (IAR)</t>
  </si>
  <si>
    <r>
      <t>6.- Índice de Autonomía de Recursos (IAR</t>
    </r>
    <r>
      <rPr>
        <i/>
        <vertAlign val="subscript"/>
        <sz val="11"/>
        <color indexed="8"/>
        <rFont val="Calibri"/>
        <family val="2"/>
      </rPr>
      <t>RC</t>
    </r>
    <r>
      <rPr>
        <i/>
        <sz val="11"/>
        <color indexed="8"/>
        <rFont val="Calibri"/>
        <family val="2"/>
      </rPr>
      <t>)</t>
    </r>
  </si>
  <si>
    <t>Muestra cuantos años durarán las reservas 3P + recursos contingentes 2C a la tasa de pronóstico de producción prevista para el año siguiente</t>
  </si>
  <si>
    <t>7.- Factor de Recobro Actual (FR actual)</t>
  </si>
  <si>
    <t>Volumen Original In Situ (2P)</t>
  </si>
  <si>
    <t>8.- Factor de Recobro Final (FR Final)</t>
  </si>
  <si>
    <t>Muestra que porcentaje de los volúmenes originalmente in situ de hidrocarburos se recuperarán hasta el límite económico.</t>
  </si>
  <si>
    <t>Volumen Original 
In Situ (2P)</t>
  </si>
  <si>
    <t xml:space="preserve">FR Final:     </t>
  </si>
  <si>
    <t>Nombre del Yacimiento</t>
  </si>
  <si>
    <t>.......</t>
  </si>
  <si>
    <t xml:space="preserve">Composición (%) </t>
  </si>
  <si>
    <t>Agua (MBls)</t>
  </si>
  <si>
    <t>° API
Condensado</t>
  </si>
  <si>
    <r>
      <t>(***) Los condensados están referidos a los hidrocarburos líquidos agrupados en la fracción C5</t>
    </r>
    <r>
      <rPr>
        <vertAlign val="superscript"/>
        <sz val="10"/>
        <color indexed="8"/>
        <rFont val="Calibri"/>
        <family val="2"/>
      </rPr>
      <t>+</t>
    </r>
  </si>
  <si>
    <r>
      <t>(****) El GLP agrupa a los hidrocarburos de las fracciones C</t>
    </r>
    <r>
      <rPr>
        <vertAlign val="sub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, IC</t>
    </r>
    <r>
      <rPr>
        <vertAlign val="sub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 xml:space="preserve"> y NC</t>
    </r>
    <r>
      <rPr>
        <vertAlign val="sub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>.</t>
    </r>
  </si>
  <si>
    <t>Condensados (MBls) (*)</t>
  </si>
  <si>
    <r>
      <t>(*) Los condensados están referidos a los hidrocarburos líquidos agrupados en la fracción C5</t>
    </r>
    <r>
      <rPr>
        <vertAlign val="superscript"/>
        <sz val="10"/>
        <color indexed="8"/>
        <rFont val="Calibri"/>
        <family val="2"/>
      </rPr>
      <t>+</t>
    </r>
  </si>
  <si>
    <r>
      <t>(**) El GLP agrupa a los hidrocarburos de las fracciones C</t>
    </r>
    <r>
      <rPr>
        <vertAlign val="sub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, IC</t>
    </r>
    <r>
      <rPr>
        <vertAlign val="sub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 xml:space="preserve"> y NC</t>
    </r>
    <r>
      <rPr>
        <vertAlign val="sub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>.</t>
    </r>
  </si>
  <si>
    <t>Reservas Probadas + Probables - 2P (***)</t>
  </si>
  <si>
    <t>Agua 
(MBls)</t>
  </si>
  <si>
    <t xml:space="preserve"> Nota.-</t>
  </si>
  <si>
    <t>Topografía y Geodesia</t>
  </si>
  <si>
    <t>C.  MEDIO AMBIENTE, SALUD Y SEGURIDAD (*)</t>
  </si>
  <si>
    <t>Estudios de Ing. Reservorios</t>
  </si>
  <si>
    <t>Estudios de Optimización de la Producción</t>
  </si>
  <si>
    <t>Estudios de Mejora de Productividad de los Pozos</t>
  </si>
  <si>
    <t>Estudio de Modelos Análiticos y/o Númericos de 
Yacimientos</t>
  </si>
  <si>
    <t>Reacondicionamientos (workover)</t>
  </si>
  <si>
    <t>Rehabilitación de Pozos</t>
  </si>
  <si>
    <t>Instalación de Nuevas Facilidades de Producción</t>
  </si>
  <si>
    <t>Instalación de Nuevas Líneas de Producción</t>
  </si>
  <si>
    <t>Instalación de Nuevos Ductos</t>
  </si>
  <si>
    <t>Perforación de Pozos Inyectores</t>
  </si>
  <si>
    <t>Reacondicionamientos en Pozos Inyectores</t>
  </si>
  <si>
    <t>C.  MEDIO AMBIENTE, SALUD Y SEGURIDAD (**)</t>
  </si>
  <si>
    <t>(*) y (**) Llenar solo las actividades y desembolsos correspondientes a inversiones (CAPEX)</t>
  </si>
  <si>
    <t>Servicios de Pozos (Pulling)</t>
  </si>
  <si>
    <t>Reemplazo de Ductos</t>
  </si>
  <si>
    <t xml:space="preserve">Transporte de crudo (oleoducto , barcazas y otros) </t>
  </si>
  <si>
    <t>Costo Operativo (US$/Bl)</t>
  </si>
  <si>
    <t>(*)  Llenar solo las actividades y desembolsos correspondientes a gastos operativos (OPEX)</t>
  </si>
  <si>
    <t>GLP 
(MBls) (**)</t>
  </si>
  <si>
    <t>GLP (C3-IC4-NC4)</t>
  </si>
  <si>
    <r>
      <t>Condensados (C5</t>
    </r>
    <r>
      <rPr>
        <b/>
        <vertAlign val="superscript"/>
        <sz val="10"/>
        <color indexed="8"/>
        <rFont val="Calibri"/>
        <family val="2"/>
      </rPr>
      <t>+</t>
    </r>
    <r>
      <rPr>
        <b/>
        <sz val="10"/>
        <color indexed="8"/>
        <rFont val="Calibri"/>
        <family val="2"/>
      </rPr>
      <t>)</t>
    </r>
  </si>
  <si>
    <t>RESERVAS AL LÍMITE ECONÓMICO (1)</t>
  </si>
  <si>
    <t>Gas (C1-C2)</t>
  </si>
  <si>
    <t>Condensados
C5+</t>
  </si>
  <si>
    <t>Líquidos del Gas Natural (LGN)</t>
  </si>
  <si>
    <t>(2) Para los recursos prospectivos, indicar el riesgo geológico asignado a la estimación.</t>
  </si>
  <si>
    <t>Revision de Declinaciones (****)</t>
  </si>
  <si>
    <t>Factores Económicos (*****)</t>
  </si>
  <si>
    <t>(****) Se refiere a la actualización de la performance productiva en la estimación de reservas por cada reservorio y/o pozo, en cada yacimiento</t>
  </si>
  <si>
    <t>(*****) Se refiere a los factores económicos que pudieran afectar los movimientos de reservas, como la variación del precio del crudo y cambios en el esquema de regalías / modificación, entre otros</t>
  </si>
  <si>
    <t>Reservas PDNP / PND (*)</t>
  </si>
  <si>
    <t>Cuadro N° 28: Pronóstico de Producción de Condensados por Yacimiento</t>
  </si>
  <si>
    <t>Pronóstico de Producción de Condensados (BPD, Barriles por Día)</t>
  </si>
  <si>
    <t>Cuadro N° 30: Pronóstico de Producción de GLP por Yacimiento</t>
  </si>
  <si>
    <t>Pronóstico de Producción de GLP (BPD, Barriles por Día)</t>
  </si>
  <si>
    <t>Presión Promedio de Inyección en cabeza (PSI)</t>
  </si>
  <si>
    <t>Producción Acumulada al 31/12/2021</t>
  </si>
  <si>
    <t>Estado del Pozo al 31/12/21 (****)</t>
  </si>
  <si>
    <t>(***) Las Reservas 2P por pozo deben ser estimadas a partir del 31/12/2021 hasta el límite económico del Pozo.</t>
  </si>
  <si>
    <t>(****) Llenar la columna Estado del Pozo al 31/12/2021 de acuerdo a la simbología utilizada en el siguiente cuadro:</t>
  </si>
  <si>
    <t>PRODUCCIÓN DE HIDROCARBUROS DURANTE EL 2021</t>
  </si>
  <si>
    <t>Cuadro N° 5: Producción  de Hidrocarburos por Pozo durante el 2021</t>
  </si>
  <si>
    <t>Cuadro N° 6: Número Total de Pozos por Yacimiento Al 31 de Diciembre del 2021</t>
  </si>
  <si>
    <t>POZOS PERFORADOS DURANTE EL 2021</t>
  </si>
  <si>
    <t xml:space="preserve">Cuadro N° 7: Nuevos Pozos perforados durante el año 2021 y coordenadas UTM (PSAD 56 y WGS 84). </t>
  </si>
  <si>
    <t>Estado del Pozo (Al 31/12/2021) (*)</t>
  </si>
  <si>
    <t>Sistema de extracción (Al 31/12/2021) (**)</t>
  </si>
  <si>
    <t>Reservas Estimadas al Limite Económico al 31/12/21</t>
  </si>
  <si>
    <t>Cuadro N° 8: Trabajos de Workover Ejecutados realizados durante el 2021</t>
  </si>
  <si>
    <t>Cuadro N° 10: Gastos Totales Ejecutados (MUS$) - 2021</t>
  </si>
  <si>
    <t>PLAN QUINQUENAL DE INVERSIONES 2022-2026</t>
  </si>
  <si>
    <t>Cuadro N° 12: Gastos Totales en Exploración y Explotación de Hidrocarburos (MUS$) - 2022-2026</t>
  </si>
  <si>
    <t>Producción Acumulada Total de Condensados al 31/12/21</t>
  </si>
  <si>
    <t>Producción Acumulada Total de GLP al 31/12/21</t>
  </si>
  <si>
    <t>Producción Acumulada Total de Gas al 31/12/21</t>
  </si>
  <si>
    <t>Producción de Condensados en el 2021</t>
  </si>
  <si>
    <t>Producción de GLP en el 2021</t>
  </si>
  <si>
    <t>Producción de Gas en el 2021</t>
  </si>
  <si>
    <t>Producción Promedio de Condensados en el 2021</t>
  </si>
  <si>
    <t>Producción Promedio de GLP en el 2021</t>
  </si>
  <si>
    <t>Producción Promedio de Gas en el 2021</t>
  </si>
  <si>
    <t>Cuadro N° 14: Estimación de Reservas al Límite Económico - Al 31.12.2021</t>
  </si>
  <si>
    <t>Cuadro N° 15: Estimación de Reservas al Término del Contrato - Al 31.12.2021</t>
  </si>
  <si>
    <t>Cuadro N° 18: Sub clasificación por la Madurez del Proyecto al - Al 31.12.2021</t>
  </si>
  <si>
    <t>Efectivo - Diciembre 31, 2021</t>
  </si>
  <si>
    <t>Reservas a Diciembre 31, 2020</t>
  </si>
  <si>
    <t>Producción durante el 2021</t>
  </si>
  <si>
    <t>Reservas a Diciembre 31, 2021</t>
  </si>
  <si>
    <t>Recursos a Diciembre 31, 2020</t>
  </si>
  <si>
    <t>Recursos a Diciembre 31, 2021</t>
  </si>
  <si>
    <t>CATÁLOGO DE TRABAJOS DE REHABILITACIÓN Y REACONDICIONAMIENTO 2022-2026</t>
  </si>
  <si>
    <t>Cuadro N° 21: Catálogo de Trabajos de Rehabilitación y Workover 2022-2026</t>
  </si>
  <si>
    <t>(*) Las Reservas PDNP ó PUD de los trabajos de rehabilitación y/o reacondicionamiento deben ser estimadas a partir del 31/12/2021 hasta el límite económico del Pozo.</t>
  </si>
  <si>
    <t>CATÁLOGO DE TRABAJOS DE PERFORACIÓN 2022-2026</t>
  </si>
  <si>
    <t>Cuadro N° 27: Catálogo de Trabajos de Perforación 2022-2026</t>
  </si>
  <si>
    <t>(*) Las Reservas de los pozos deben ser estimadas a partir del 31/12/2021 hasta el límite económico del Pozo.</t>
  </si>
  <si>
    <t>Efectivo: Diciembre 31, 2021</t>
  </si>
  <si>
    <t>Cuadro N° 31: Inyección de fluidos durante el año 2021.</t>
  </si>
  <si>
    <t>Reservas Probadas 2021</t>
  </si>
  <si>
    <t>Reservas Probadas 2020</t>
  </si>
  <si>
    <t>Producción 2021</t>
  </si>
  <si>
    <t>Reservas Probadas a Dic 2021</t>
  </si>
  <si>
    <t>Reservas 3P a Dic 2021</t>
  </si>
  <si>
    <t>Reservas Desarrolladas a Dic 2021</t>
  </si>
  <si>
    <t>Pronóstico de Producción 2022</t>
  </si>
  <si>
    <t>Reservas 3P + Recursos 2C a Dic 2021</t>
  </si>
  <si>
    <t>Producción Acumulada a Dic 2021</t>
  </si>
  <si>
    <t>Reservas 2P a Dic 2021</t>
  </si>
  <si>
    <t>(*) Las Reservas de las ubicaciones deben ser estimadas a partir del 31/12/2021 hasta el límite económico del Pozo.</t>
  </si>
  <si>
    <t>Yacimiento(*)</t>
  </si>
  <si>
    <t>(**) Adjuntar Mapas Estructurales en coordenadas UTM (PSAD56 y WGS84) por yacimientos y reservorios de los Recursos Contingentes.</t>
  </si>
  <si>
    <t>Formación objetivo (*)</t>
  </si>
  <si>
    <t>Reservorio (*)</t>
  </si>
  <si>
    <t>Producción Acumulada de GLP producido al 31/12/21 (****)</t>
  </si>
  <si>
    <t>Producción Acumulada de Gas producido al 31/12/21</t>
  </si>
  <si>
    <t>GOES 
P90</t>
  </si>
  <si>
    <t>GOES 
P50</t>
  </si>
  <si>
    <t>GOES 
P10</t>
  </si>
  <si>
    <t>LOES 
P90</t>
  </si>
  <si>
    <t>LOES 
P50</t>
  </si>
  <si>
    <t>LOES 
P10</t>
  </si>
  <si>
    <t>Producción Acumulada de Condensados producido al 31/12/21 (***)</t>
  </si>
  <si>
    <t>LOES</t>
  </si>
  <si>
    <t>Líquidos Original En Sitio</t>
  </si>
  <si>
    <t>GOES Mean</t>
  </si>
  <si>
    <t>GOES
P90</t>
  </si>
  <si>
    <t>GOES
P50</t>
  </si>
  <si>
    <t>GOES
P10</t>
  </si>
  <si>
    <t>LOES Mean</t>
  </si>
  <si>
    <t>LOES
P90</t>
  </si>
  <si>
    <t>LOES
P50</t>
  </si>
  <si>
    <t>LOES
P10</t>
  </si>
  <si>
    <t>Estructura (*)</t>
  </si>
  <si>
    <t>(**) Adjuntar Mapas Estructurales en coordenadas UTM (PSAD56 y WGS84) por estructuras y formaciones objetivos de los Recursos Prospectivos.</t>
  </si>
  <si>
    <t>TRABAJOS DE REHABILITACIÓN Y/O REACONDICIONAMIENTO EJECUTADOS EN EL 2021</t>
  </si>
  <si>
    <t>Cuadro N° 1: Propiedades Petrofísicas y de Fluidos por Yacimientos y Reservorios de Hidrocarburos para la Estimación de Reservas al 31.12.2021</t>
  </si>
  <si>
    <t>Cuadro N° 2: Propiedades Petrofísicas y de Fluidos por Yacimientos y Reservorios de Hidrocarburos utilizadas para la Estimación de Recursos Contingentes al 31.12.2021</t>
  </si>
  <si>
    <t>Cuadro N° 2: Propiedades Petrofísicas y de Fluidos por Estructuras y Formaciones Objetivos de Hidrocarburos utilizadas para la Estimación de Recursos Prospectivos al 31.12.2021</t>
  </si>
  <si>
    <t>Cuadro N° 4: Historial de Producción de Pozos por Yacimiento y Reservorios al 31.12.2021</t>
  </si>
  <si>
    <t>INVERSIONES EJECUTADAS EN EXPLORACIÓN Y EXPLOTACIÓN EN EL 2021</t>
  </si>
  <si>
    <t>TOTAL DE INVERSIONES EJECUTADAS (MUS$)</t>
  </si>
  <si>
    <t>COMPOSICIÓN DEL GAS NATURAL (En %)</t>
  </si>
  <si>
    <t>Cuadro N° 3: Composición del Gas Natural (%)</t>
  </si>
  <si>
    <t>Reservorio(s) (*)</t>
  </si>
  <si>
    <t>Producción Mensual (*)</t>
  </si>
  <si>
    <t>(*) Reportar producción por reservorio de contar con información de producción segregada.</t>
  </si>
  <si>
    <r>
      <t>(**) Los condensados están referidos a los hidrocarburos líquidos agrupados en la fracción C5</t>
    </r>
    <r>
      <rPr>
        <vertAlign val="superscript"/>
        <sz val="10"/>
        <color indexed="8"/>
        <rFont val="Calibri"/>
        <family val="2"/>
      </rPr>
      <t>+</t>
    </r>
  </si>
  <si>
    <t>Condensados (MBls) (**)</t>
  </si>
  <si>
    <t>GLP 
(MBls) (***)</t>
  </si>
  <si>
    <r>
      <t>(***) El GLP agrupa a los hidrocarburos de las fracciones C</t>
    </r>
    <r>
      <rPr>
        <vertAlign val="sub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, IC</t>
    </r>
    <r>
      <rPr>
        <vertAlign val="sub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 xml:space="preserve"> y NC</t>
    </r>
    <r>
      <rPr>
        <vertAlign val="sub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>.</t>
    </r>
  </si>
  <si>
    <t>Sistema de extracción (****)</t>
  </si>
  <si>
    <t>(****) Sistema de Extracción</t>
  </si>
  <si>
    <t xml:space="preserve"> Llenar las columnas de Sistema de Extracción (****) y Tipo de Pozo (*****) de acuerdo a la simbología utilizada en los siguientes cuadros:</t>
  </si>
  <si>
    <t>(*****) Tipo de Pozo</t>
  </si>
  <si>
    <t>Tipo de Pozo (*****)</t>
  </si>
  <si>
    <t>Cuadro N° 16: Estimación de Recursos Contingentes al 31.12.2021</t>
  </si>
  <si>
    <t>Cuadro N° 17 Estimación de Recursos Prospectivos al 31.12.2021</t>
  </si>
  <si>
    <t>(1) Presentar cuadros de estimaciones a nivel de lote y yacimientos.</t>
  </si>
  <si>
    <t>(1) Presentar cuadros de estimaciones a nivel de lote y estructuras.</t>
  </si>
  <si>
    <t>(*) Presentar cuadros por lote, yacimientos y/o estructuras</t>
  </si>
  <si>
    <t>(******) De rellenar "Otros", debe explicar y detallar las razones de los cambios.</t>
  </si>
  <si>
    <t>(*******) Presentar sustento que explique las variaciones en la conciliación.</t>
  </si>
  <si>
    <t>Otros (******)</t>
  </si>
  <si>
    <t>Adición (+)</t>
  </si>
  <si>
    <t>Disminución (-)</t>
  </si>
  <si>
    <t>(***) De rellenar "Otros", debe explicar y detallar las razones de los cambios.</t>
  </si>
  <si>
    <t>Otros (***)</t>
  </si>
  <si>
    <t>(*)Presentar cuadros de Conciliación por cada Tipo de Hidrocarburos: Gas Natural, LGN y Petróleo (Por lote y estructuras).</t>
  </si>
  <si>
    <t>INVENTARIO DE UBICACIONES PROPUESTAS PARA RESERVAS PROBADAS NO DESARROLLADAS, RESERVAS PROBABLES, RESERVAS POSIBLES, RECURSOS CONTINGENTES Y PROSPECTIVOS</t>
  </si>
  <si>
    <t xml:space="preserve">Condensados (MSTB) </t>
  </si>
  <si>
    <t>Reservas Probadas Desarrolladas en Producción (RPDP)</t>
  </si>
  <si>
    <t>Reservas Probadas Desarrolladas en No Producción (RPDNP)</t>
  </si>
  <si>
    <t>Reservas Probadas Desarrolladas (RPD)</t>
  </si>
  <si>
    <t>Reservas Probadas No Desarrolladas (RPND)</t>
  </si>
  <si>
    <t>RESERVAS PROBADAS (P1)</t>
  </si>
  <si>
    <t>RESERVAS PROBABLES (P2)</t>
  </si>
  <si>
    <t>RESERVAS POSIBLES (P3)</t>
  </si>
  <si>
    <r>
      <rPr>
        <b/>
        <sz val="10"/>
        <color indexed="8"/>
        <rFont val="Calibri"/>
        <family val="2"/>
      </rPr>
      <t xml:space="preserve">Nota: </t>
    </r>
    <r>
      <rPr>
        <sz val="10"/>
        <color indexed="8"/>
        <rFont val="Calibri"/>
        <family val="2"/>
      </rPr>
      <t>El pronóstico de producción por cada sub-categoría y clase debe proyectarse hasta el límite económico del Lote por cada yacimiento.</t>
    </r>
  </si>
  <si>
    <t>(*) Presentar Cuadros de Propiedades Petrofísicas y de Fluidos por yacimientos y sus respectivos reservorios para la estimación de Reservas.</t>
  </si>
  <si>
    <t>(*) Presentar Cuadros de Propiedades Petrofísicas y de Fluidos por yacimientos y sus respectivos reservorios para la estimación de Recursos Contingentes.</t>
  </si>
  <si>
    <t>(*) Presentar Cuadros de Propiedades Petrofísicas y de Fluidos por estructuras y sus respectivas formaciones objetivos para la estimación de Recursos Prospectivos.</t>
  </si>
  <si>
    <t>(**) Adjuntar Mapas Estructurales y de Arena Neta en coordenadas UTM (PSAD56 y WGS84) por yacimientos y reservorios de las Reservas Probadas, Probables y Posibles.</t>
  </si>
  <si>
    <t>GLP (**)
(MBls)</t>
  </si>
  <si>
    <t>2022 (MUS$)</t>
  </si>
  <si>
    <t>2023 (MUS$)</t>
  </si>
  <si>
    <t>2024 (MUS$)</t>
  </si>
  <si>
    <t>2025 (MUS$)</t>
  </si>
  <si>
    <t>2026 (MUS$)</t>
  </si>
  <si>
    <t>Cuadro N° 11: Inversiones Proyectadas en Exploración y Explotación (MUS$) - 2022-2026</t>
  </si>
  <si>
    <t>2021 (MUS$)</t>
  </si>
  <si>
    <t>INVERSIÓN 2021 (MUS$)</t>
  </si>
  <si>
    <t>INVERSIÓN 2022 (MUS$)</t>
  </si>
  <si>
    <t>INVERSIÓN 2023 (MUS$)</t>
  </si>
  <si>
    <t>INVERSIÓN 2024 (MUS$)</t>
  </si>
  <si>
    <t>INVERSIÓN 2025 (MUS$)</t>
  </si>
  <si>
    <t>INVERSIÓN 2026 (MUS$)</t>
  </si>
  <si>
    <t xml:space="preserve"> (*) Presentar información por cada yacimiento y sus respectivos reservorios existentes.</t>
  </si>
  <si>
    <t>RECURSOS PROSPECTIVOS</t>
  </si>
  <si>
    <r>
      <t xml:space="preserve">(*) Presentar cuadro de Conciliación </t>
    </r>
    <r>
      <rPr>
        <b/>
        <sz val="10"/>
        <color indexed="8"/>
        <rFont val="Calibri"/>
        <family val="2"/>
      </rPr>
      <t>al Límite económico y al Término de Contrato</t>
    </r>
    <r>
      <rPr>
        <sz val="10"/>
        <color indexed="8"/>
        <rFont val="Calibri"/>
        <family val="2"/>
      </rPr>
      <t xml:space="preserve"> por cada Tipo de Hidrocarburo: Petróleo, Gas Natural y LGN (Por lote y yacimientos</t>
    </r>
    <r>
      <rPr>
        <sz val="10"/>
        <color indexed="8"/>
        <rFont val="Calibri"/>
        <family val="2"/>
      </rPr>
      <t>).</t>
    </r>
  </si>
  <si>
    <t>Situación o descripción de proyectos asociados</t>
  </si>
  <si>
    <t>(**) Unidades a utilizar: MSTB para Petróleo y LGN, y MMSCF para Gas Natural. LGN es la suma de Condensados y GLP.</t>
  </si>
  <si>
    <t>(*)Presentar cuadros de Composición de Gas Natural por cada reservorio de los yacimientos productores.</t>
  </si>
</sst>
</file>

<file path=xl/styles.xml><?xml version="1.0" encoding="utf-8"?>
<styleSheet xmlns="http://schemas.openxmlformats.org/spreadsheetml/2006/main">
  <numFmts count="3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,##0_);_(* \(#,##0\);_(* &quot;-&quot;??_);_(@_)"/>
    <numFmt numFmtId="185" formatCode="0.000"/>
    <numFmt numFmtId="186" formatCode="0.0"/>
    <numFmt numFmtId="187" formatCode="0.00000"/>
    <numFmt numFmtId="188" formatCode="_(* #,##0.0000_);_(* \(#,##0.00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rgb="FF000000"/>
      <name val="Calibri"/>
      <family val="2"/>
    </font>
    <font>
      <sz val="10"/>
      <color rgb="FF000000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>
        <color rgb="FF000000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6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7" fillId="0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5" fillId="0" borderId="0" xfId="0" applyFont="1" applyAlignment="1">
      <alignment wrapText="1"/>
    </xf>
    <xf numFmtId="0" fontId="57" fillId="0" borderId="0" xfId="0" applyFont="1" applyAlignment="1">
      <alignment vertical="center"/>
    </xf>
    <xf numFmtId="0" fontId="54" fillId="34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5" fillId="34" borderId="0" xfId="0" applyFont="1" applyFill="1" applyAlignment="1">
      <alignment/>
    </xf>
    <xf numFmtId="0" fontId="55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4" fillId="35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/>
    </xf>
    <xf numFmtId="0" fontId="29" fillId="34" borderId="0" xfId="0" applyFont="1" applyFill="1" applyBorder="1" applyAlignment="1">
      <alignment/>
    </xf>
    <xf numFmtId="0" fontId="27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/>
    </xf>
    <xf numFmtId="0" fontId="29" fillId="33" borderId="10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184" fontId="27" fillId="34" borderId="0" xfId="0" applyNumberFormat="1" applyFont="1" applyFill="1" applyBorder="1" applyAlignment="1">
      <alignment/>
    </xf>
    <xf numFmtId="1" fontId="27" fillId="34" borderId="11" xfId="47" applyNumberFormat="1" applyFont="1" applyFill="1" applyBorder="1" applyAlignment="1">
      <alignment/>
    </xf>
    <xf numFmtId="1" fontId="27" fillId="34" borderId="12" xfId="47" applyNumberFormat="1" applyFont="1" applyFill="1" applyBorder="1" applyAlignment="1">
      <alignment/>
    </xf>
    <xf numFmtId="1" fontId="27" fillId="34" borderId="13" xfId="47" applyNumberFormat="1" applyFont="1" applyFill="1" applyBorder="1" applyAlignment="1">
      <alignment/>
    </xf>
    <xf numFmtId="1" fontId="27" fillId="34" borderId="0" xfId="47" applyNumberFormat="1" applyFont="1" applyFill="1" applyBorder="1" applyAlignment="1">
      <alignment/>
    </xf>
    <xf numFmtId="0" fontId="27" fillId="34" borderId="0" xfId="0" applyFont="1" applyFill="1" applyBorder="1" applyAlignment="1">
      <alignment horizontal="left" indent="10"/>
    </xf>
    <xf numFmtId="0" fontId="27" fillId="34" borderId="14" xfId="0" applyFont="1" applyFill="1" applyBorder="1" applyAlignment="1">
      <alignment horizontal="left" indent="5"/>
    </xf>
    <xf numFmtId="185" fontId="27" fillId="34" borderId="10" xfId="47" applyNumberFormat="1" applyFont="1" applyFill="1" applyBorder="1" applyAlignment="1">
      <alignment/>
    </xf>
    <xf numFmtId="185" fontId="27" fillId="34" borderId="0" xfId="47" applyNumberFormat="1" applyFont="1" applyFill="1" applyBorder="1" applyAlignment="1">
      <alignment/>
    </xf>
    <xf numFmtId="0" fontId="27" fillId="34" borderId="0" xfId="0" applyFont="1" applyFill="1" applyBorder="1" applyAlignment="1">
      <alignment horizontal="left" indent="5"/>
    </xf>
    <xf numFmtId="1" fontId="27" fillId="34" borderId="10" xfId="47" applyNumberFormat="1" applyFont="1" applyFill="1" applyBorder="1" applyAlignment="1">
      <alignment/>
    </xf>
    <xf numFmtId="186" fontId="27" fillId="34" borderId="10" xfId="47" applyNumberFormat="1" applyFont="1" applyFill="1" applyBorder="1" applyAlignment="1">
      <alignment/>
    </xf>
    <xf numFmtId="187" fontId="27" fillId="34" borderId="10" xfId="47" applyNumberFormat="1" applyFont="1" applyFill="1" applyBorder="1" applyAlignment="1">
      <alignment/>
    </xf>
    <xf numFmtId="0" fontId="29" fillId="34" borderId="0" xfId="0" applyFont="1" applyFill="1" applyBorder="1" applyAlignment="1">
      <alignment horizontal="center"/>
    </xf>
    <xf numFmtId="184" fontId="27" fillId="34" borderId="0" xfId="47" applyNumberFormat="1" applyFont="1" applyFill="1" applyBorder="1" applyAlignment="1">
      <alignment/>
    </xf>
    <xf numFmtId="188" fontId="27" fillId="34" borderId="0" xfId="0" applyNumberFormat="1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4" fillId="36" borderId="0" xfId="0" applyFont="1" applyFill="1" applyAlignment="1">
      <alignment vertical="center"/>
    </xf>
    <xf numFmtId="0" fontId="57" fillId="36" borderId="0" xfId="0" applyFont="1" applyFill="1" applyAlignment="1">
      <alignment vertical="center"/>
    </xf>
    <xf numFmtId="0" fontId="58" fillId="36" borderId="0" xfId="0" applyFont="1" applyFill="1" applyAlignment="1">
      <alignment vertical="center"/>
    </xf>
    <xf numFmtId="0" fontId="57" fillId="36" borderId="12" xfId="0" applyFont="1" applyFill="1" applyBorder="1" applyAlignment="1">
      <alignment vertical="center"/>
    </xf>
    <xf numFmtId="0" fontId="57" fillId="36" borderId="15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9" fillId="35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5" fillId="36" borderId="0" xfId="0" applyFont="1" applyFill="1" applyAlignment="1">
      <alignment vertical="center" wrapText="1"/>
    </xf>
    <xf numFmtId="0" fontId="61" fillId="36" borderId="0" xfId="0" applyFont="1" applyFill="1" applyAlignment="1">
      <alignment vertical="center" wrapText="1"/>
    </xf>
    <xf numFmtId="0" fontId="55" fillId="36" borderId="0" xfId="0" applyFont="1" applyFill="1" applyAlignment="1">
      <alignment horizontal="left" vertical="center" wrapText="1"/>
    </xf>
    <xf numFmtId="0" fontId="54" fillId="0" borderId="0" xfId="0" applyFont="1" applyAlignment="1">
      <alignment horizontal="justify" vertical="center"/>
    </xf>
    <xf numFmtId="0" fontId="57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62" fillId="0" borderId="10" xfId="0" applyFont="1" applyBorder="1" applyAlignment="1">
      <alignment/>
    </xf>
    <xf numFmtId="0" fontId="55" fillId="34" borderId="0" xfId="0" applyFont="1" applyFill="1" applyAlignment="1">
      <alignment wrapText="1"/>
    </xf>
    <xf numFmtId="0" fontId="55" fillId="34" borderId="0" xfId="0" applyFont="1" applyFill="1" applyAlignment="1">
      <alignment horizontal="center" wrapText="1"/>
    </xf>
    <xf numFmtId="0" fontId="54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wrapText="1"/>
    </xf>
    <xf numFmtId="0" fontId="55" fillId="34" borderId="16" xfId="0" applyFont="1" applyFill="1" applyBorder="1" applyAlignment="1">
      <alignment horizont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2" fontId="54" fillId="0" borderId="17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4" fillId="36" borderId="15" xfId="0" applyFont="1" applyFill="1" applyBorder="1" applyAlignment="1">
      <alignment horizontal="center" vertical="center" wrapText="1"/>
    </xf>
    <xf numFmtId="0" fontId="59" fillId="36" borderId="15" xfId="0" applyFont="1" applyFill="1" applyBorder="1" applyAlignment="1">
      <alignment horizontal="center" vertical="center" wrapText="1"/>
    </xf>
    <xf numFmtId="0" fontId="59" fillId="36" borderId="0" xfId="0" applyFont="1" applyFill="1" applyBorder="1" applyAlignment="1">
      <alignment horizontal="center" vertical="center" wrapText="1"/>
    </xf>
    <xf numFmtId="0" fontId="55" fillId="36" borderId="18" xfId="0" applyFont="1" applyFill="1" applyBorder="1" applyAlignment="1">
      <alignment horizontal="center" vertical="center" wrapText="1"/>
    </xf>
    <xf numFmtId="0" fontId="59" fillId="36" borderId="0" xfId="0" applyFont="1" applyFill="1" applyAlignment="1">
      <alignment vertical="center"/>
    </xf>
    <xf numFmtId="0" fontId="57" fillId="36" borderId="18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9" fillId="36" borderId="0" xfId="0" applyFont="1" applyFill="1" applyAlignment="1">
      <alignment vertical="center" wrapText="1"/>
    </xf>
    <xf numFmtId="0" fontId="57" fillId="36" borderId="0" xfId="0" applyFont="1" applyFill="1" applyAlignment="1">
      <alignment vertical="center" wrapText="1"/>
    </xf>
    <xf numFmtId="0" fontId="55" fillId="34" borderId="10" xfId="0" applyFont="1" applyFill="1" applyBorder="1" applyAlignment="1">
      <alignment/>
    </xf>
    <xf numFmtId="0" fontId="59" fillId="36" borderId="15" xfId="0" applyFont="1" applyFill="1" applyBorder="1" applyAlignment="1">
      <alignment horizontal="left" vertical="center" wrapText="1"/>
    </xf>
    <xf numFmtId="0" fontId="57" fillId="36" borderId="18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 shrinkToFit="1"/>
    </xf>
    <xf numFmtId="0" fontId="55" fillId="0" borderId="10" xfId="0" applyFont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center" vertical="center" wrapText="1" shrinkToFit="1"/>
    </xf>
    <xf numFmtId="0" fontId="54" fillId="34" borderId="0" xfId="0" applyFont="1" applyFill="1" applyAlignment="1">
      <alignment/>
    </xf>
    <xf numFmtId="0" fontId="54" fillId="34" borderId="19" xfId="0" applyFont="1" applyFill="1" applyBorder="1" applyAlignment="1">
      <alignment/>
    </xf>
    <xf numFmtId="0" fontId="59" fillId="35" borderId="2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34" borderId="0" xfId="0" applyFont="1" applyFill="1" applyAlignment="1">
      <alignment horizontal="center"/>
    </xf>
    <xf numFmtId="0" fontId="29" fillId="0" borderId="10" xfId="0" applyFont="1" applyFill="1" applyBorder="1" applyAlignment="1">
      <alignment/>
    </xf>
    <xf numFmtId="0" fontId="27" fillId="0" borderId="10" xfId="21" applyFont="1" applyFill="1" applyBorder="1" applyAlignment="1">
      <alignment vertical="center"/>
    </xf>
    <xf numFmtId="0" fontId="27" fillId="0" borderId="10" xfId="26" applyFont="1" applyFill="1" applyBorder="1" applyAlignment="1">
      <alignment/>
    </xf>
    <xf numFmtId="0" fontId="27" fillId="0" borderId="10" xfId="15" applyFont="1" applyFill="1" applyBorder="1" applyAlignment="1">
      <alignment vertical="center"/>
    </xf>
    <xf numFmtId="0" fontId="27" fillId="0" borderId="10" xfId="20" applyFont="1" applyFill="1" applyBorder="1" applyAlignment="1">
      <alignment/>
    </xf>
    <xf numFmtId="0" fontId="27" fillId="0" borderId="10" xfId="21" applyFont="1" applyFill="1" applyBorder="1" applyAlignment="1">
      <alignment/>
    </xf>
    <xf numFmtId="0" fontId="27" fillId="0" borderId="10" xfId="15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right" vertical="center"/>
    </xf>
    <xf numFmtId="0" fontId="59" fillId="0" borderId="10" xfId="0" applyFont="1" applyBorder="1" applyAlignment="1">
      <alignment horizontal="right" vertical="center"/>
    </xf>
    <xf numFmtId="0" fontId="55" fillId="0" borderId="0" xfId="0" applyFont="1" applyBorder="1" applyAlignment="1">
      <alignment/>
    </xf>
    <xf numFmtId="0" fontId="54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7" fillId="36" borderId="0" xfId="0" applyFont="1" applyFill="1" applyBorder="1" applyAlignment="1">
      <alignment vertical="center"/>
    </xf>
    <xf numFmtId="0" fontId="58" fillId="34" borderId="0" xfId="0" applyFont="1" applyFill="1" applyBorder="1" applyAlignment="1">
      <alignment/>
    </xf>
    <xf numFmtId="0" fontId="58" fillId="0" borderId="0" xfId="0" applyFont="1" applyAlignment="1">
      <alignment horizontal="justify" vertical="center"/>
    </xf>
    <xf numFmtId="0" fontId="54" fillId="33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5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vertical="center" wrapText="1" indent="5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/>
    </xf>
    <xf numFmtId="0" fontId="59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2" fontId="63" fillId="33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9" fillId="35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/>
    </xf>
    <xf numFmtId="0" fontId="29" fillId="0" borderId="10" xfId="26" applyFont="1" applyFill="1" applyBorder="1" applyAlignment="1">
      <alignment horizontal="center"/>
    </xf>
    <xf numFmtId="0" fontId="29" fillId="33" borderId="10" xfId="39" applyFont="1" applyFill="1" applyBorder="1" applyAlignment="1">
      <alignment horizontal="center" vertical="center"/>
    </xf>
    <xf numFmtId="0" fontId="29" fillId="33" borderId="21" xfId="21" applyFont="1" applyFill="1" applyBorder="1" applyAlignment="1">
      <alignment horizontal="center" vertical="center"/>
    </xf>
    <xf numFmtId="0" fontId="29" fillId="0" borderId="0" xfId="39" applyFont="1" applyFill="1" applyBorder="1" applyAlignment="1">
      <alignment horizontal="center" vertical="center"/>
    </xf>
    <xf numFmtId="0" fontId="29" fillId="0" borderId="0" xfId="21" applyFont="1" applyFill="1" applyBorder="1" applyAlignment="1">
      <alignment horizontal="center" vertical="center"/>
    </xf>
    <xf numFmtId="0" fontId="29" fillId="33" borderId="10" xfId="21" applyFont="1" applyFill="1" applyBorder="1" applyAlignment="1">
      <alignment horizontal="center" vertical="center"/>
    </xf>
    <xf numFmtId="0" fontId="27" fillId="0" borderId="16" xfId="20" applyFont="1" applyFill="1" applyBorder="1" applyAlignment="1">
      <alignment/>
    </xf>
    <xf numFmtId="0" fontId="27" fillId="0" borderId="16" xfId="26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54" fillId="0" borderId="17" xfId="0" applyFont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59" fillId="35" borderId="10" xfId="0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54" fillId="33" borderId="22" xfId="0" applyFont="1" applyFill="1" applyBorder="1" applyAlignment="1">
      <alignment horizontal="center"/>
    </xf>
    <xf numFmtId="10" fontId="0" fillId="0" borderId="25" xfId="0" applyNumberFormat="1" applyBorder="1" applyAlignment="1">
      <alignment/>
    </xf>
    <xf numFmtId="0" fontId="0" fillId="0" borderId="26" xfId="0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27" fillId="0" borderId="10" xfId="21" applyFont="1" applyFill="1" applyBorder="1" applyAlignment="1">
      <alignment horizontal="justify" vertical="center" wrapText="1"/>
    </xf>
    <xf numFmtId="0" fontId="55" fillId="0" borderId="0" xfId="0" applyFont="1" applyAlignment="1">
      <alignment horizontal="center"/>
    </xf>
    <xf numFmtId="0" fontId="3" fillId="0" borderId="0" xfId="0" applyFont="1" applyAlignment="1">
      <alignment/>
    </xf>
    <xf numFmtId="0" fontId="59" fillId="35" borderId="27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 wrapText="1"/>
    </xf>
    <xf numFmtId="0" fontId="55" fillId="36" borderId="0" xfId="0" applyFont="1" applyFill="1" applyAlignment="1">
      <alignment horizontal="left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/>
    </xf>
    <xf numFmtId="0" fontId="2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9" fillId="37" borderId="10" xfId="26" applyFont="1" applyFill="1" applyBorder="1" applyAlignment="1">
      <alignment horizontal="center"/>
    </xf>
    <xf numFmtId="0" fontId="29" fillId="37" borderId="10" xfId="2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9" fillId="0" borderId="28" xfId="21" applyFont="1" applyFill="1" applyBorder="1" applyAlignment="1">
      <alignment horizontal="center" vertical="center"/>
    </xf>
    <xf numFmtId="0" fontId="29" fillId="33" borderId="29" xfId="2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7" fillId="0" borderId="10" xfId="21" applyFont="1" applyFill="1" applyBorder="1" applyAlignment="1">
      <alignment horizontal="left" vertical="center" indent="1"/>
    </xf>
    <xf numFmtId="0" fontId="27" fillId="0" borderId="10" xfId="15" applyFont="1" applyFill="1" applyBorder="1" applyAlignment="1">
      <alignment horizontal="left" vertical="center" indent="1"/>
    </xf>
    <xf numFmtId="0" fontId="29" fillId="0" borderId="10" xfId="0" applyFont="1" applyBorder="1" applyAlignment="1">
      <alignment horizontal="center"/>
    </xf>
    <xf numFmtId="0" fontId="27" fillId="0" borderId="10" xfId="21" applyFont="1" applyFill="1" applyBorder="1" applyAlignment="1">
      <alignment horizontal="left" vertical="center" wrapText="1" indent="1"/>
    </xf>
    <xf numFmtId="0" fontId="27" fillId="0" borderId="10" xfId="0" applyFont="1" applyBorder="1" applyAlignment="1">
      <alignment horizontal="left" indent="1"/>
    </xf>
    <xf numFmtId="0" fontId="29" fillId="33" borderId="30" xfId="39" applyFont="1" applyFill="1" applyBorder="1" applyAlignment="1">
      <alignment vertical="center"/>
    </xf>
    <xf numFmtId="0" fontId="29" fillId="33" borderId="31" xfId="2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57" fillId="36" borderId="12" xfId="0" applyNumberFormat="1" applyFont="1" applyFill="1" applyBorder="1" applyAlignment="1">
      <alignment vertical="center"/>
    </xf>
    <xf numFmtId="0" fontId="54" fillId="34" borderId="19" xfId="0" applyFont="1" applyFill="1" applyBorder="1" applyAlignment="1">
      <alignment/>
    </xf>
    <xf numFmtId="0" fontId="54" fillId="33" borderId="20" xfId="0" applyFont="1" applyFill="1" applyBorder="1" applyAlignment="1">
      <alignment horizontal="center"/>
    </xf>
    <xf numFmtId="0" fontId="54" fillId="33" borderId="32" xfId="0" applyFont="1" applyFill="1" applyBorder="1" applyAlignment="1">
      <alignment horizontal="center"/>
    </xf>
    <xf numFmtId="0" fontId="54" fillId="33" borderId="33" xfId="0" applyFont="1" applyFill="1" applyBorder="1" applyAlignment="1">
      <alignment horizontal="center"/>
    </xf>
    <xf numFmtId="0" fontId="55" fillId="34" borderId="20" xfId="0" applyFont="1" applyFill="1" applyBorder="1" applyAlignment="1">
      <alignment horizontal="left" wrapText="1"/>
    </xf>
    <xf numFmtId="0" fontId="55" fillId="34" borderId="20" xfId="0" applyFont="1" applyFill="1" applyBorder="1" applyAlignment="1">
      <alignment/>
    </xf>
    <xf numFmtId="0" fontId="55" fillId="34" borderId="32" xfId="0" applyFont="1" applyFill="1" applyBorder="1" applyAlignment="1">
      <alignment/>
    </xf>
    <xf numFmtId="0" fontId="55" fillId="34" borderId="33" xfId="0" applyFont="1" applyFill="1" applyBorder="1" applyAlignment="1">
      <alignment/>
    </xf>
    <xf numFmtId="0" fontId="55" fillId="34" borderId="34" xfId="0" applyFont="1" applyFill="1" applyBorder="1" applyAlignment="1">
      <alignment horizontal="left" wrapText="1"/>
    </xf>
    <xf numFmtId="0" fontId="55" fillId="34" borderId="34" xfId="0" applyFont="1" applyFill="1" applyBorder="1" applyAlignment="1">
      <alignment/>
    </xf>
    <xf numFmtId="0" fontId="55" fillId="34" borderId="14" xfId="0" applyFont="1" applyFill="1" applyBorder="1" applyAlignment="1">
      <alignment/>
    </xf>
    <xf numFmtId="0" fontId="55" fillId="34" borderId="35" xfId="0" applyFont="1" applyFill="1" applyBorder="1" applyAlignment="1">
      <alignment horizontal="left" wrapText="1"/>
    </xf>
    <xf numFmtId="0" fontId="55" fillId="34" borderId="35" xfId="0" applyFont="1" applyFill="1" applyBorder="1" applyAlignment="1">
      <alignment/>
    </xf>
    <xf numFmtId="0" fontId="55" fillId="34" borderId="19" xfId="0" applyFont="1" applyFill="1" applyBorder="1" applyAlignment="1">
      <alignment/>
    </xf>
    <xf numFmtId="0" fontId="55" fillId="34" borderId="36" xfId="0" applyFont="1" applyFill="1" applyBorder="1" applyAlignment="1">
      <alignment/>
    </xf>
    <xf numFmtId="0" fontId="54" fillId="37" borderId="21" xfId="0" applyFont="1" applyFill="1" applyBorder="1" applyAlignment="1">
      <alignment horizontal="left" wrapText="1"/>
    </xf>
    <xf numFmtId="0" fontId="55" fillId="37" borderId="21" xfId="0" applyFont="1" applyFill="1" applyBorder="1" applyAlignment="1">
      <alignment/>
    </xf>
    <xf numFmtId="0" fontId="55" fillId="37" borderId="22" xfId="0" applyFont="1" applyFill="1" applyBorder="1" applyAlignment="1">
      <alignment/>
    </xf>
    <xf numFmtId="0" fontId="55" fillId="37" borderId="16" xfId="0" applyFont="1" applyFill="1" applyBorder="1" applyAlignment="1">
      <alignment/>
    </xf>
    <xf numFmtId="0" fontId="54" fillId="33" borderId="21" xfId="0" applyFont="1" applyFill="1" applyBorder="1" applyAlignment="1">
      <alignment horizontal="left" wrapText="1"/>
    </xf>
    <xf numFmtId="0" fontId="55" fillId="33" borderId="21" xfId="0" applyFont="1" applyFill="1" applyBorder="1" applyAlignment="1">
      <alignment/>
    </xf>
    <xf numFmtId="0" fontId="55" fillId="33" borderId="22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55" fillId="33" borderId="32" xfId="0" applyFont="1" applyFill="1" applyBorder="1" applyAlignment="1">
      <alignment/>
    </xf>
    <xf numFmtId="0" fontId="55" fillId="33" borderId="33" xfId="0" applyFont="1" applyFill="1" applyBorder="1" applyAlignment="1">
      <alignment/>
    </xf>
    <xf numFmtId="0" fontId="54" fillId="38" borderId="21" xfId="0" applyFont="1" applyFill="1" applyBorder="1" applyAlignment="1">
      <alignment horizontal="left" wrapText="1"/>
    </xf>
    <xf numFmtId="0" fontId="55" fillId="38" borderId="21" xfId="0" applyFont="1" applyFill="1" applyBorder="1" applyAlignment="1">
      <alignment/>
    </xf>
    <xf numFmtId="0" fontId="55" fillId="38" borderId="22" xfId="0" applyFont="1" applyFill="1" applyBorder="1" applyAlignment="1">
      <alignment/>
    </xf>
    <xf numFmtId="0" fontId="55" fillId="38" borderId="16" xfId="0" applyFont="1" applyFill="1" applyBorder="1" applyAlignment="1">
      <alignment/>
    </xf>
    <xf numFmtId="0" fontId="55" fillId="34" borderId="0" xfId="0" applyFont="1" applyFill="1" applyAlignment="1">
      <alignment horizontal="left" wrapText="1"/>
    </xf>
    <xf numFmtId="0" fontId="54" fillId="39" borderId="10" xfId="0" applyFont="1" applyFill="1" applyBorder="1" applyAlignment="1">
      <alignment horizontal="left" wrapText="1"/>
    </xf>
    <xf numFmtId="0" fontId="55" fillId="39" borderId="22" xfId="0" applyFont="1" applyFill="1" applyBorder="1" applyAlignment="1">
      <alignment/>
    </xf>
    <xf numFmtId="0" fontId="55" fillId="39" borderId="16" xfId="0" applyFont="1" applyFill="1" applyBorder="1" applyAlignment="1">
      <alignment/>
    </xf>
    <xf numFmtId="0" fontId="54" fillId="39" borderId="10" xfId="0" applyFont="1" applyFill="1" applyBorder="1" applyAlignment="1">
      <alignment horizontal="center" wrapText="1"/>
    </xf>
    <xf numFmtId="0" fontId="29" fillId="37" borderId="10" xfId="0" applyFont="1" applyFill="1" applyBorder="1" applyAlignment="1">
      <alignment horizontal="center"/>
    </xf>
    <xf numFmtId="0" fontId="29" fillId="33" borderId="10" xfId="39" applyFont="1" applyFill="1" applyBorder="1" applyAlignment="1">
      <alignment vertical="center"/>
    </xf>
    <xf numFmtId="0" fontId="55" fillId="36" borderId="0" xfId="0" applyFont="1" applyFill="1" applyAlignment="1">
      <alignment horizontal="left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27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wrapText="1"/>
    </xf>
    <xf numFmtId="0" fontId="54" fillId="33" borderId="22" xfId="0" applyFont="1" applyFill="1" applyBorder="1" applyAlignment="1">
      <alignment horizontal="center" wrapText="1"/>
    </xf>
    <xf numFmtId="0" fontId="54" fillId="33" borderId="16" xfId="0" applyFont="1" applyFill="1" applyBorder="1" applyAlignment="1">
      <alignment horizontal="center" wrapText="1"/>
    </xf>
    <xf numFmtId="0" fontId="54" fillId="33" borderId="20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horizontal="left" vertical="center" wrapText="1"/>
    </xf>
    <xf numFmtId="0" fontId="57" fillId="36" borderId="37" xfId="0" applyFont="1" applyFill="1" applyBorder="1" applyAlignment="1">
      <alignment horizontal="left" vertical="center" wrapText="1"/>
    </xf>
    <xf numFmtId="2" fontId="54" fillId="33" borderId="27" xfId="0" applyNumberFormat="1" applyFont="1" applyFill="1" applyBorder="1" applyAlignment="1">
      <alignment horizontal="center" vertical="center" wrapText="1"/>
    </xf>
    <xf numFmtId="2" fontId="54" fillId="33" borderId="17" xfId="0" applyNumberFormat="1" applyFont="1" applyFill="1" applyBorder="1" applyAlignment="1">
      <alignment horizontal="center" vertical="center" wrapText="1"/>
    </xf>
    <xf numFmtId="2" fontId="54" fillId="33" borderId="21" xfId="0" applyNumberFormat="1" applyFont="1" applyFill="1" applyBorder="1" applyAlignment="1">
      <alignment horizontal="center" vertical="center" wrapText="1"/>
    </xf>
    <xf numFmtId="2" fontId="54" fillId="33" borderId="22" xfId="0" applyNumberFormat="1" applyFont="1" applyFill="1" applyBorder="1" applyAlignment="1">
      <alignment horizontal="center" vertical="center" wrapText="1"/>
    </xf>
    <xf numFmtId="2" fontId="54" fillId="33" borderId="16" xfId="0" applyNumberFormat="1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left" vertical="center" wrapText="1"/>
    </xf>
    <xf numFmtId="0" fontId="59" fillId="36" borderId="15" xfId="0" applyFont="1" applyFill="1" applyBorder="1" applyAlignment="1">
      <alignment horizontal="left" vertical="center" wrapText="1"/>
    </xf>
    <xf numFmtId="0" fontId="55" fillId="36" borderId="11" xfId="0" applyFont="1" applyFill="1" applyBorder="1" applyAlignment="1">
      <alignment vertical="center" wrapText="1"/>
    </xf>
    <xf numFmtId="0" fontId="55" fillId="36" borderId="37" xfId="0" applyFont="1" applyFill="1" applyBorder="1" applyAlignment="1">
      <alignment vertical="center" wrapText="1"/>
    </xf>
    <xf numFmtId="0" fontId="57" fillId="36" borderId="11" xfId="0" applyFont="1" applyFill="1" applyBorder="1" applyAlignment="1">
      <alignment vertical="center" wrapText="1"/>
    </xf>
    <xf numFmtId="0" fontId="57" fillId="36" borderId="37" xfId="0" applyFont="1" applyFill="1" applyBorder="1" applyAlignment="1">
      <alignment vertical="center" wrapText="1"/>
    </xf>
    <xf numFmtId="0" fontId="54" fillId="40" borderId="27" xfId="0" applyFont="1" applyFill="1" applyBorder="1" applyAlignment="1">
      <alignment horizontal="center" vertical="center" wrapText="1"/>
    </xf>
    <xf numFmtId="0" fontId="54" fillId="40" borderId="17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54" fillId="36" borderId="15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vertical="center" wrapText="1"/>
    </xf>
    <xf numFmtId="0" fontId="59" fillId="36" borderId="37" xfId="0" applyFont="1" applyFill="1" applyBorder="1" applyAlignment="1">
      <alignment vertical="center" wrapText="1"/>
    </xf>
    <xf numFmtId="0" fontId="54" fillId="35" borderId="10" xfId="0" applyFont="1" applyFill="1" applyBorder="1" applyAlignment="1">
      <alignment horizontal="center" vertical="center" wrapText="1"/>
    </xf>
    <xf numFmtId="2" fontId="63" fillId="33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/>
    </xf>
    <xf numFmtId="0" fontId="55" fillId="34" borderId="21" xfId="0" applyFont="1" applyFill="1" applyBorder="1" applyAlignment="1">
      <alignment horizontal="left" vertical="center" wrapText="1"/>
    </xf>
    <xf numFmtId="0" fontId="55" fillId="34" borderId="22" xfId="0" applyFont="1" applyFill="1" applyBorder="1" applyAlignment="1">
      <alignment horizontal="left" vertical="center" wrapText="1"/>
    </xf>
    <xf numFmtId="0" fontId="55" fillId="34" borderId="16" xfId="0" applyFont="1" applyFill="1" applyBorder="1" applyAlignment="1">
      <alignment horizontal="left" vertical="center" wrapText="1"/>
    </xf>
    <xf numFmtId="0" fontId="55" fillId="34" borderId="21" xfId="0" applyFont="1" applyFill="1" applyBorder="1" applyAlignment="1">
      <alignment horizontal="left" wrapText="1"/>
    </xf>
    <xf numFmtId="0" fontId="55" fillId="34" borderId="22" xfId="0" applyFont="1" applyFill="1" applyBorder="1" applyAlignment="1">
      <alignment horizontal="left" wrapText="1"/>
    </xf>
    <xf numFmtId="0" fontId="55" fillId="34" borderId="16" xfId="0" applyFont="1" applyFill="1" applyBorder="1" applyAlignment="1">
      <alignment horizontal="left" wrapText="1"/>
    </xf>
    <xf numFmtId="2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2" fontId="29" fillId="33" borderId="21" xfId="0" applyNumberFormat="1" applyFont="1" applyFill="1" applyBorder="1" applyAlignment="1">
      <alignment horizontal="center" vertical="center" wrapText="1"/>
    </xf>
    <xf numFmtId="2" fontId="29" fillId="33" borderId="22" xfId="0" applyNumberFormat="1" applyFont="1" applyFill="1" applyBorder="1" applyAlignment="1">
      <alignment horizontal="center" vertical="center" wrapText="1"/>
    </xf>
    <xf numFmtId="2" fontId="29" fillId="33" borderId="16" xfId="0" applyNumberFormat="1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left"/>
    </xf>
    <xf numFmtId="0" fontId="29" fillId="0" borderId="22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/>
    </xf>
    <xf numFmtId="0" fontId="29" fillId="0" borderId="16" xfId="0" applyFont="1" applyFill="1" applyBorder="1" applyAlignment="1">
      <alignment horizontal="left"/>
    </xf>
    <xf numFmtId="0" fontId="29" fillId="33" borderId="21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27" fillId="0" borderId="22" xfId="2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54" fillId="0" borderId="21" xfId="0" applyFont="1" applyBorder="1" applyAlignment="1">
      <alignment horizontal="left"/>
    </xf>
    <xf numFmtId="0" fontId="54" fillId="0" borderId="16" xfId="0" applyFont="1" applyBorder="1" applyAlignment="1">
      <alignment horizontal="left"/>
    </xf>
    <xf numFmtId="0" fontId="29" fillId="0" borderId="21" xfId="21" applyFont="1" applyFill="1" applyBorder="1" applyAlignment="1">
      <alignment horizontal="left" vertical="center"/>
    </xf>
    <xf numFmtId="0" fontId="29" fillId="0" borderId="16" xfId="21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/>
    </xf>
    <xf numFmtId="0" fontId="29" fillId="33" borderId="22" xfId="0" applyFont="1" applyFill="1" applyBorder="1" applyAlignment="1">
      <alignment horizontal="center" vertical="center" wrapText="1"/>
    </xf>
    <xf numFmtId="0" fontId="27" fillId="0" borderId="21" xfId="21" applyFont="1" applyFill="1" applyBorder="1" applyAlignment="1">
      <alignment horizontal="center" vertical="center"/>
    </xf>
    <xf numFmtId="0" fontId="27" fillId="0" borderId="16" xfId="21" applyFont="1" applyFill="1" applyBorder="1" applyAlignment="1">
      <alignment horizontal="center" vertical="center"/>
    </xf>
    <xf numFmtId="0" fontId="54" fillId="0" borderId="22" xfId="0" applyFont="1" applyBorder="1" applyAlignment="1">
      <alignment horizontal="left"/>
    </xf>
    <xf numFmtId="0" fontId="29" fillId="0" borderId="22" xfId="21" applyFont="1" applyFill="1" applyBorder="1" applyAlignment="1">
      <alignment horizontal="left" vertical="center"/>
    </xf>
    <xf numFmtId="0" fontId="54" fillId="35" borderId="21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 wrapText="1"/>
    </xf>
    <xf numFmtId="0" fontId="54" fillId="35" borderId="27" xfId="0" applyFont="1" applyFill="1" applyBorder="1" applyAlignment="1">
      <alignment horizontal="center" vertical="center" wrapText="1"/>
    </xf>
    <xf numFmtId="0" fontId="54" fillId="35" borderId="28" xfId="0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/>
    </xf>
    <xf numFmtId="0" fontId="54" fillId="33" borderId="22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12" fontId="54" fillId="0" borderId="10" xfId="0" applyNumberFormat="1" applyFont="1" applyBorder="1" applyAlignment="1">
      <alignment horizontal="center" vertical="center" textRotation="90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left"/>
    </xf>
    <xf numFmtId="0" fontId="59" fillId="41" borderId="10" xfId="0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5" fillId="0" borderId="38" xfId="0" applyFont="1" applyBorder="1" applyAlignment="1">
      <alignment horizontal="center"/>
    </xf>
    <xf numFmtId="0" fontId="65" fillId="0" borderId="39" xfId="0" applyFont="1" applyBorder="1" applyAlignment="1">
      <alignment horizontal="center"/>
    </xf>
    <xf numFmtId="0" fontId="65" fillId="0" borderId="4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33" xfId="0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7</xdr:row>
      <xdr:rowOff>161925</xdr:rowOff>
    </xdr:from>
    <xdr:to>
      <xdr:col>7</xdr:col>
      <xdr:colOff>257175</xdr:colOff>
      <xdr:row>16</xdr:row>
      <xdr:rowOff>104775</xdr:rowOff>
    </xdr:to>
    <xdr:sp>
      <xdr:nvSpPr>
        <xdr:cNvPr id="1" name="1 Flecha arriba"/>
        <xdr:cNvSpPr>
          <a:spLocks/>
        </xdr:cNvSpPr>
      </xdr:nvSpPr>
      <xdr:spPr>
        <a:xfrm>
          <a:off x="5629275" y="1666875"/>
          <a:ext cx="200025" cy="2419350"/>
        </a:xfrm>
        <a:prstGeom prst="upArrow">
          <a:avLst>
            <a:gd name="adj" fmla="val -46125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0</xdr:colOff>
      <xdr:row>7</xdr:row>
      <xdr:rowOff>0</xdr:rowOff>
    </xdr:from>
    <xdr:ext cx="2981325" cy="2924175"/>
    <xdr:sp>
      <xdr:nvSpPr>
        <xdr:cNvPr id="2" name="CuadroTexto 2"/>
        <xdr:cNvSpPr txBox="1">
          <a:spLocks noChangeArrowheads="1"/>
        </xdr:cNvSpPr>
      </xdr:nvSpPr>
      <xdr:spPr>
        <a:xfrm>
          <a:off x="10115550" y="1504950"/>
          <a:ext cx="2981325" cy="2924175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Completar el cuadro de Madurez de Proyecto considerando el Término de Contrato (como sugiere el PRMS-2018)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la descripción sustentar con claridad cada sub-clase de volumen inventariado.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Reservas, mencionar por ejemplo el cronograma para ejecutar determinado proyecto, los montos aprobados para inversión, etc.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R.Contingentes, mencionar con exactitud las contingencias que se tienen: permisos, economía, término de contrato, falta definir potencial, etc.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R.Prospectivos, mencionar los estudios realizados, programa exploratorio, etc.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9</xdr:row>
      <xdr:rowOff>57150</xdr:rowOff>
    </xdr:from>
    <xdr:to>
      <xdr:col>6</xdr:col>
      <xdr:colOff>685800</xdr:colOff>
      <xdr:row>9</xdr:row>
      <xdr:rowOff>171450</xdr:rowOff>
    </xdr:to>
    <xdr:sp>
      <xdr:nvSpPr>
        <xdr:cNvPr id="1" name="33 Flecha derecha"/>
        <xdr:cNvSpPr>
          <a:spLocks/>
        </xdr:cNvSpPr>
      </xdr:nvSpPr>
      <xdr:spPr>
        <a:xfrm>
          <a:off x="6029325" y="1809750"/>
          <a:ext cx="1276350" cy="114300"/>
        </a:xfrm>
        <a:prstGeom prst="rightArrow">
          <a:avLst>
            <a:gd name="adj" fmla="val 4545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13</xdr:row>
      <xdr:rowOff>28575</xdr:rowOff>
    </xdr:from>
    <xdr:to>
      <xdr:col>6</xdr:col>
      <xdr:colOff>714375</xdr:colOff>
      <xdr:row>13</xdr:row>
      <xdr:rowOff>142875</xdr:rowOff>
    </xdr:to>
    <xdr:sp>
      <xdr:nvSpPr>
        <xdr:cNvPr id="2" name="34 Flecha derecha"/>
        <xdr:cNvSpPr>
          <a:spLocks/>
        </xdr:cNvSpPr>
      </xdr:nvSpPr>
      <xdr:spPr>
        <a:xfrm>
          <a:off x="6048375" y="2552700"/>
          <a:ext cx="1285875" cy="114300"/>
        </a:xfrm>
        <a:prstGeom prst="rightArrow">
          <a:avLst>
            <a:gd name="adj" fmla="val 4545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17</xdr:row>
      <xdr:rowOff>28575</xdr:rowOff>
    </xdr:from>
    <xdr:to>
      <xdr:col>6</xdr:col>
      <xdr:colOff>742950</xdr:colOff>
      <xdr:row>17</xdr:row>
      <xdr:rowOff>142875</xdr:rowOff>
    </xdr:to>
    <xdr:sp>
      <xdr:nvSpPr>
        <xdr:cNvPr id="3" name="35 Flecha derecha"/>
        <xdr:cNvSpPr>
          <a:spLocks/>
        </xdr:cNvSpPr>
      </xdr:nvSpPr>
      <xdr:spPr>
        <a:xfrm>
          <a:off x="6076950" y="3324225"/>
          <a:ext cx="1285875" cy="114300"/>
        </a:xfrm>
        <a:prstGeom prst="rightArrow">
          <a:avLst>
            <a:gd name="adj" fmla="val 4545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171450</xdr:colOff>
      <xdr:row>21</xdr:row>
      <xdr:rowOff>38100</xdr:rowOff>
    </xdr:from>
    <xdr:to>
      <xdr:col>6</xdr:col>
      <xdr:colOff>685800</xdr:colOff>
      <xdr:row>21</xdr:row>
      <xdr:rowOff>152400</xdr:rowOff>
    </xdr:to>
    <xdr:sp>
      <xdr:nvSpPr>
        <xdr:cNvPr id="4" name="36 Flecha derecha"/>
        <xdr:cNvSpPr>
          <a:spLocks/>
        </xdr:cNvSpPr>
      </xdr:nvSpPr>
      <xdr:spPr>
        <a:xfrm>
          <a:off x="6029325" y="4105275"/>
          <a:ext cx="1276350" cy="114300"/>
        </a:xfrm>
        <a:prstGeom prst="rightArrow">
          <a:avLst>
            <a:gd name="adj" fmla="val 4545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34</xdr:row>
      <xdr:rowOff>76200</xdr:rowOff>
    </xdr:from>
    <xdr:to>
      <xdr:col>6</xdr:col>
      <xdr:colOff>666750</xdr:colOff>
      <xdr:row>34</xdr:row>
      <xdr:rowOff>190500</xdr:rowOff>
    </xdr:to>
    <xdr:sp>
      <xdr:nvSpPr>
        <xdr:cNvPr id="5" name="37 Flecha derecha"/>
        <xdr:cNvSpPr>
          <a:spLocks/>
        </xdr:cNvSpPr>
      </xdr:nvSpPr>
      <xdr:spPr>
        <a:xfrm>
          <a:off x="6000750" y="6696075"/>
          <a:ext cx="1285875" cy="114300"/>
        </a:xfrm>
        <a:prstGeom prst="rightArrow">
          <a:avLst>
            <a:gd name="adj" fmla="val 4545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638175</xdr:colOff>
      <xdr:row>12</xdr:row>
      <xdr:rowOff>142875</xdr:rowOff>
    </xdr:from>
    <xdr:to>
      <xdr:col>22</xdr:col>
      <xdr:colOff>647700</xdr:colOff>
      <xdr:row>14</xdr:row>
      <xdr:rowOff>133350</xdr:rowOff>
    </xdr:to>
    <xdr:sp>
      <xdr:nvSpPr>
        <xdr:cNvPr id="6" name="Shape 1842"/>
        <xdr:cNvSpPr>
          <a:spLocks/>
        </xdr:cNvSpPr>
      </xdr:nvSpPr>
      <xdr:spPr>
        <a:xfrm>
          <a:off x="19450050" y="2466975"/>
          <a:ext cx="9525" cy="381000"/>
        </a:xfrm>
        <a:custGeom>
          <a:pathLst>
            <a:path h="377825" w="9144">
              <a:moveTo>
                <a:pt x="0" y="0"/>
              </a:moveTo>
              <a:lnTo>
                <a:pt x="9144" y="0"/>
              </a:lnTo>
              <a:lnTo>
                <a:pt x="9144" y="377825"/>
              </a:lnTo>
              <a:lnTo>
                <a:pt x="0" y="377825"/>
              </a:lnTo>
              <a:lnTo>
                <a:pt x="0" y="0"/>
              </a:lnTo>
            </a:path>
          </a:pathLst>
        </a:cu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7</xdr:row>
      <xdr:rowOff>19050</xdr:rowOff>
    </xdr:from>
    <xdr:to>
      <xdr:col>6</xdr:col>
      <xdr:colOff>666750</xdr:colOff>
      <xdr:row>7</xdr:row>
      <xdr:rowOff>133350</xdr:rowOff>
    </xdr:to>
    <xdr:sp>
      <xdr:nvSpPr>
        <xdr:cNvPr id="7" name="33 Flecha derecha"/>
        <xdr:cNvSpPr>
          <a:spLocks/>
        </xdr:cNvSpPr>
      </xdr:nvSpPr>
      <xdr:spPr>
        <a:xfrm>
          <a:off x="6010275" y="1381125"/>
          <a:ext cx="1276350" cy="114300"/>
        </a:xfrm>
        <a:prstGeom prst="rightArrow">
          <a:avLst>
            <a:gd name="adj" fmla="val 4545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20</xdr:col>
      <xdr:colOff>695325</xdr:colOff>
      <xdr:row>8</xdr:row>
      <xdr:rowOff>114300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39875" y="1171575"/>
          <a:ext cx="3743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22</xdr:col>
      <xdr:colOff>228600</xdr:colOff>
      <xdr:row>11</xdr:row>
      <xdr:rowOff>95250</xdr:rowOff>
    </xdr:to>
    <xdr:pic>
      <xdr:nvPicPr>
        <xdr:cNvPr id="9" name="Imagen 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39875" y="1752600"/>
          <a:ext cx="480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0</xdr:rowOff>
    </xdr:from>
    <xdr:to>
      <xdr:col>19</xdr:col>
      <xdr:colOff>542925</xdr:colOff>
      <xdr:row>15</xdr:row>
      <xdr:rowOff>95250</xdr:rowOff>
    </xdr:to>
    <xdr:pic>
      <xdr:nvPicPr>
        <xdr:cNvPr id="10" name="Imagen 1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39875" y="2524125"/>
          <a:ext cx="2828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20</xdr:col>
      <xdr:colOff>609600</xdr:colOff>
      <xdr:row>19</xdr:row>
      <xdr:rowOff>123825</xdr:rowOff>
    </xdr:to>
    <xdr:pic>
      <xdr:nvPicPr>
        <xdr:cNvPr id="11" name="Imagen 1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39875" y="3295650"/>
          <a:ext cx="3657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21</xdr:row>
      <xdr:rowOff>0</xdr:rowOff>
    </xdr:from>
    <xdr:to>
      <xdr:col>19</xdr:col>
      <xdr:colOff>104775</xdr:colOff>
      <xdr:row>23</xdr:row>
      <xdr:rowOff>123825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39875" y="4067175"/>
          <a:ext cx="2390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25</xdr:row>
      <xdr:rowOff>28575</xdr:rowOff>
    </xdr:from>
    <xdr:to>
      <xdr:col>6</xdr:col>
      <xdr:colOff>676275</xdr:colOff>
      <xdr:row>25</xdr:row>
      <xdr:rowOff>142875</xdr:rowOff>
    </xdr:to>
    <xdr:sp>
      <xdr:nvSpPr>
        <xdr:cNvPr id="13" name="36 Flecha derecha"/>
        <xdr:cNvSpPr>
          <a:spLocks/>
        </xdr:cNvSpPr>
      </xdr:nvSpPr>
      <xdr:spPr>
        <a:xfrm>
          <a:off x="6019800" y="4867275"/>
          <a:ext cx="1276350" cy="114300"/>
        </a:xfrm>
        <a:prstGeom prst="rightArrow">
          <a:avLst>
            <a:gd name="adj" fmla="val 4545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323850</xdr:colOff>
      <xdr:row>27</xdr:row>
      <xdr:rowOff>95250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39875" y="4838700"/>
          <a:ext cx="2609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29</xdr:row>
      <xdr:rowOff>38100</xdr:rowOff>
    </xdr:from>
    <xdr:to>
      <xdr:col>6</xdr:col>
      <xdr:colOff>704850</xdr:colOff>
      <xdr:row>29</xdr:row>
      <xdr:rowOff>152400</xdr:rowOff>
    </xdr:to>
    <xdr:sp>
      <xdr:nvSpPr>
        <xdr:cNvPr id="15" name="37 Flecha derecha"/>
        <xdr:cNvSpPr>
          <a:spLocks/>
        </xdr:cNvSpPr>
      </xdr:nvSpPr>
      <xdr:spPr>
        <a:xfrm>
          <a:off x="6048375" y="5686425"/>
          <a:ext cx="1276350" cy="114300"/>
        </a:xfrm>
        <a:prstGeom prst="rightArrow">
          <a:avLst>
            <a:gd name="adj" fmla="val 4545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76200</xdr:colOff>
      <xdr:row>29</xdr:row>
      <xdr:rowOff>38100</xdr:rowOff>
    </xdr:from>
    <xdr:to>
      <xdr:col>21</xdr:col>
      <xdr:colOff>476250</xdr:colOff>
      <xdr:row>31</xdr:row>
      <xdr:rowOff>161925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16075" y="5686425"/>
          <a:ext cx="421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33</xdr:row>
      <xdr:rowOff>95250</xdr:rowOff>
    </xdr:from>
    <xdr:to>
      <xdr:col>20</xdr:col>
      <xdr:colOff>352425</xdr:colOff>
      <xdr:row>35</xdr:row>
      <xdr:rowOff>47625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97025" y="6515100"/>
          <a:ext cx="3343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0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3.57421875" style="2" customWidth="1"/>
    <col min="2" max="2" width="12.421875" style="2" customWidth="1"/>
    <col min="3" max="3" width="13.00390625" style="2" customWidth="1"/>
    <col min="4" max="4" width="7.00390625" style="2" customWidth="1"/>
    <col min="5" max="5" width="7.140625" style="2" bestFit="1" customWidth="1"/>
    <col min="6" max="6" width="4.57421875" style="2" bestFit="1" customWidth="1"/>
    <col min="7" max="7" width="3.421875" style="2" bestFit="1" customWidth="1"/>
    <col min="8" max="8" width="6.7109375" style="2" customWidth="1"/>
    <col min="9" max="9" width="3.421875" style="2" bestFit="1" customWidth="1"/>
    <col min="10" max="10" width="8.140625" style="2" customWidth="1"/>
    <col min="11" max="13" width="6.7109375" style="2" customWidth="1"/>
    <col min="14" max="14" width="4.140625" style="2" customWidth="1"/>
    <col min="15" max="15" width="7.8515625" style="2" bestFit="1" customWidth="1"/>
    <col min="16" max="16" width="8.00390625" style="2" bestFit="1" customWidth="1"/>
    <col min="17" max="17" width="3.421875" style="2" bestFit="1" customWidth="1"/>
    <col min="18" max="18" width="7.8515625" style="2" customWidth="1"/>
    <col min="19" max="19" width="7.421875" style="2" customWidth="1"/>
    <col min="20" max="20" width="7.140625" style="2" customWidth="1"/>
    <col min="21" max="23" width="8.00390625" style="2" bestFit="1" customWidth="1"/>
    <col min="24" max="24" width="18.8515625" style="2" customWidth="1"/>
    <col min="25" max="25" width="20.28125" style="2" customWidth="1"/>
    <col min="26" max="26" width="14.421875" style="2" customWidth="1"/>
    <col min="27" max="27" width="10.7109375" style="2" customWidth="1"/>
    <col min="28" max="16384" width="9.140625" style="2" customWidth="1"/>
  </cols>
  <sheetData>
    <row r="2" ht="12.75">
      <c r="B2" s="9" t="s">
        <v>298</v>
      </c>
    </row>
    <row r="3" ht="12.75">
      <c r="B3" s="9"/>
    </row>
    <row r="4" ht="12.75">
      <c r="B4" s="17" t="s">
        <v>569</v>
      </c>
    </row>
    <row r="5" ht="12.75">
      <c r="B5" s="18" t="s">
        <v>312</v>
      </c>
    </row>
    <row r="7" spans="2:27" ht="51">
      <c r="B7" s="250" t="s">
        <v>27</v>
      </c>
      <c r="C7" s="250" t="s">
        <v>546</v>
      </c>
      <c r="D7" s="147" t="s">
        <v>28</v>
      </c>
      <c r="E7" s="187" t="s">
        <v>29</v>
      </c>
      <c r="F7" s="187" t="s">
        <v>30</v>
      </c>
      <c r="G7" s="187" t="s">
        <v>31</v>
      </c>
      <c r="H7" s="187" t="s">
        <v>32</v>
      </c>
      <c r="I7" s="187" t="s">
        <v>33</v>
      </c>
      <c r="J7" s="187" t="s">
        <v>34</v>
      </c>
      <c r="K7" s="49" t="s">
        <v>35</v>
      </c>
      <c r="L7" s="187" t="s">
        <v>36</v>
      </c>
      <c r="M7" s="187" t="s">
        <v>37</v>
      </c>
      <c r="N7" s="187" t="s">
        <v>38</v>
      </c>
      <c r="O7" s="187" t="s">
        <v>39</v>
      </c>
      <c r="P7" s="187" t="s">
        <v>40</v>
      </c>
      <c r="Q7" s="187" t="s">
        <v>41</v>
      </c>
      <c r="R7" s="188" t="s">
        <v>552</v>
      </c>
      <c r="S7" s="188" t="s">
        <v>553</v>
      </c>
      <c r="T7" s="188" t="s">
        <v>554</v>
      </c>
      <c r="U7" s="189" t="s">
        <v>549</v>
      </c>
      <c r="V7" s="189" t="s">
        <v>550</v>
      </c>
      <c r="W7" s="189" t="s">
        <v>551</v>
      </c>
      <c r="X7" s="160" t="s">
        <v>555</v>
      </c>
      <c r="Y7" s="160" t="s">
        <v>547</v>
      </c>
      <c r="Z7" s="160" t="s">
        <v>548</v>
      </c>
      <c r="AA7" s="184" t="s">
        <v>443</v>
      </c>
    </row>
    <row r="8" spans="2:27" ht="12.75">
      <c r="B8" s="250"/>
      <c r="C8" s="250"/>
      <c r="D8" s="147" t="s">
        <v>43</v>
      </c>
      <c r="E8" s="187" t="s">
        <v>44</v>
      </c>
      <c r="F8" s="187" t="s">
        <v>44</v>
      </c>
      <c r="G8" s="187" t="s">
        <v>44</v>
      </c>
      <c r="H8" s="187" t="s">
        <v>44</v>
      </c>
      <c r="I8" s="187" t="s">
        <v>45</v>
      </c>
      <c r="J8" s="187" t="s">
        <v>46</v>
      </c>
      <c r="K8" s="187" t="s">
        <v>47</v>
      </c>
      <c r="L8" s="187" t="s">
        <v>45</v>
      </c>
      <c r="M8" s="187" t="s">
        <v>45</v>
      </c>
      <c r="N8" s="187" t="s">
        <v>45</v>
      </c>
      <c r="O8" s="187" t="s">
        <v>48</v>
      </c>
      <c r="P8" s="187" t="s">
        <v>49</v>
      </c>
      <c r="Q8" s="187" t="s">
        <v>45</v>
      </c>
      <c r="R8" s="188" t="s">
        <v>0</v>
      </c>
      <c r="S8" s="188" t="s">
        <v>0</v>
      </c>
      <c r="T8" s="188" t="s">
        <v>0</v>
      </c>
      <c r="U8" s="189" t="s">
        <v>254</v>
      </c>
      <c r="V8" s="189" t="s">
        <v>254</v>
      </c>
      <c r="W8" s="189" t="s">
        <v>254</v>
      </c>
      <c r="X8" s="160" t="s">
        <v>0</v>
      </c>
      <c r="Y8" s="160" t="s">
        <v>0</v>
      </c>
      <c r="Z8" s="160" t="s">
        <v>254</v>
      </c>
      <c r="AA8" s="185"/>
    </row>
    <row r="9" spans="2:27" ht="12.75">
      <c r="B9" s="50"/>
      <c r="C9" s="50"/>
      <c r="D9" s="51"/>
      <c r="E9" s="51"/>
      <c r="F9" s="51"/>
      <c r="G9" s="51"/>
      <c r="H9" s="51"/>
      <c r="I9" s="51"/>
      <c r="J9" s="52"/>
      <c r="K9" s="51"/>
      <c r="L9" s="51"/>
      <c r="M9" s="52"/>
      <c r="N9" s="51"/>
      <c r="O9" s="51"/>
      <c r="P9" s="52"/>
      <c r="Q9" s="51"/>
      <c r="R9" s="51"/>
      <c r="S9" s="51"/>
      <c r="T9" s="51"/>
      <c r="U9" s="51"/>
      <c r="V9" s="51"/>
      <c r="W9" s="52"/>
      <c r="X9" s="16"/>
      <c r="Y9" s="16"/>
      <c r="Z9" s="16"/>
      <c r="AA9" s="52"/>
    </row>
    <row r="11" spans="2:5" ht="12.75">
      <c r="B11" s="53" t="s">
        <v>55</v>
      </c>
      <c r="C11" s="249" t="s">
        <v>56</v>
      </c>
      <c r="D11" s="249"/>
      <c r="E11" s="249"/>
    </row>
    <row r="12" spans="2:5" ht="12.75">
      <c r="B12" s="53" t="s">
        <v>57</v>
      </c>
      <c r="C12" s="249" t="s">
        <v>58</v>
      </c>
      <c r="D12" s="249"/>
      <c r="E12" s="249"/>
    </row>
    <row r="13" spans="2:5" ht="12.75">
      <c r="B13" s="53" t="s">
        <v>59</v>
      </c>
      <c r="C13" s="249" t="s">
        <v>60</v>
      </c>
      <c r="D13" s="249"/>
      <c r="E13" s="249"/>
    </row>
    <row r="14" spans="2:5" ht="12.75">
      <c r="B14" s="53" t="s">
        <v>61</v>
      </c>
      <c r="C14" s="249" t="s">
        <v>62</v>
      </c>
      <c r="D14" s="249"/>
      <c r="E14" s="249"/>
    </row>
    <row r="15" spans="2:5" ht="12.75">
      <c r="B15" s="53" t="s">
        <v>63</v>
      </c>
      <c r="C15" s="249" t="s">
        <v>64</v>
      </c>
      <c r="D15" s="249"/>
      <c r="E15" s="249"/>
    </row>
    <row r="16" spans="2:5" ht="12.75">
      <c r="B16" s="53" t="s">
        <v>65</v>
      </c>
      <c r="C16" s="249" t="s">
        <v>66</v>
      </c>
      <c r="D16" s="249"/>
      <c r="E16" s="249"/>
    </row>
    <row r="17" spans="2:5" ht="12.75">
      <c r="B17" s="53" t="s">
        <v>67</v>
      </c>
      <c r="C17" s="249" t="s">
        <v>68</v>
      </c>
      <c r="D17" s="249"/>
      <c r="E17" s="249"/>
    </row>
    <row r="18" spans="2:5" ht="12.75">
      <c r="B18" s="53" t="s">
        <v>69</v>
      </c>
      <c r="C18" s="249" t="s">
        <v>70</v>
      </c>
      <c r="D18" s="249"/>
      <c r="E18" s="249"/>
    </row>
    <row r="19" spans="2:5" ht="25.5" customHeight="1">
      <c r="B19" s="53" t="s">
        <v>71</v>
      </c>
      <c r="C19" s="249" t="s">
        <v>72</v>
      </c>
      <c r="D19" s="249"/>
      <c r="E19" s="249"/>
    </row>
    <row r="20" spans="2:5" ht="20.25" customHeight="1">
      <c r="B20" s="53" t="s">
        <v>73</v>
      </c>
      <c r="C20" s="249" t="s">
        <v>74</v>
      </c>
      <c r="D20" s="249"/>
      <c r="E20" s="249"/>
    </row>
    <row r="21" spans="2:5" ht="12.75">
      <c r="B21" s="53" t="s">
        <v>41</v>
      </c>
      <c r="C21" s="249" t="s">
        <v>75</v>
      </c>
      <c r="D21" s="249"/>
      <c r="E21" s="249"/>
    </row>
    <row r="22" spans="2:5" ht="12.75">
      <c r="B22" s="54" t="s">
        <v>289</v>
      </c>
      <c r="C22" s="249" t="s">
        <v>76</v>
      </c>
      <c r="D22" s="249"/>
      <c r="E22" s="249"/>
    </row>
    <row r="23" spans="2:5" ht="12.75" customHeight="1">
      <c r="B23" s="53" t="s">
        <v>556</v>
      </c>
      <c r="C23" s="249" t="s">
        <v>557</v>
      </c>
      <c r="D23" s="249"/>
      <c r="E23" s="249"/>
    </row>
    <row r="24" spans="2:5" ht="12.75" customHeight="1">
      <c r="B24" s="53" t="s">
        <v>42</v>
      </c>
      <c r="C24" s="249" t="s">
        <v>77</v>
      </c>
      <c r="D24" s="249"/>
      <c r="E24" s="249"/>
    </row>
    <row r="26" ht="12.75">
      <c r="B26" s="17" t="s">
        <v>8</v>
      </c>
    </row>
    <row r="27" ht="12.75">
      <c r="B27" s="47" t="s">
        <v>612</v>
      </c>
    </row>
    <row r="28" ht="12.75">
      <c r="B28" s="47" t="s">
        <v>615</v>
      </c>
    </row>
    <row r="29" ht="15">
      <c r="B29" s="2" t="s">
        <v>444</v>
      </c>
    </row>
    <row r="30" ht="14.25">
      <c r="B30" s="2" t="s">
        <v>445</v>
      </c>
    </row>
  </sheetData>
  <sheetProtection/>
  <mergeCells count="16">
    <mergeCell ref="C22:E22"/>
    <mergeCell ref="C24:E24"/>
    <mergeCell ref="C23:E23"/>
    <mergeCell ref="C16:E16"/>
    <mergeCell ref="C17:E17"/>
    <mergeCell ref="C18:E18"/>
    <mergeCell ref="C19:E19"/>
    <mergeCell ref="C20:E20"/>
    <mergeCell ref="C21:E21"/>
    <mergeCell ref="C15:E15"/>
    <mergeCell ref="B7:B8"/>
    <mergeCell ref="C11:E11"/>
    <mergeCell ref="C12:E12"/>
    <mergeCell ref="C13:E13"/>
    <mergeCell ref="C14:E14"/>
    <mergeCell ref="C7:C8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72"/>
  <sheetViews>
    <sheetView zoomScaleSheetLayoutView="100" zoomScalePageLayoutView="0" workbookViewId="0" topLeftCell="A43">
      <selection activeCell="B59" sqref="B59:D59"/>
    </sheetView>
  </sheetViews>
  <sheetFormatPr defaultColWidth="9.140625" defaultRowHeight="15"/>
  <cols>
    <col min="1" max="1" width="12.140625" style="2" customWidth="1"/>
    <col min="2" max="2" width="50.7109375" style="2" customWidth="1"/>
    <col min="3" max="4" width="15.7109375" style="2" customWidth="1"/>
    <col min="5" max="16384" width="9.140625" style="2" customWidth="1"/>
  </cols>
  <sheetData>
    <row r="2" ht="12.75">
      <c r="B2" s="9" t="s">
        <v>573</v>
      </c>
    </row>
    <row r="3" ht="12.75">
      <c r="B3" s="9"/>
    </row>
    <row r="4" ht="12.75">
      <c r="B4" s="17" t="s">
        <v>349</v>
      </c>
    </row>
    <row r="5" ht="12.75">
      <c r="B5" s="85" t="s">
        <v>319</v>
      </c>
    </row>
    <row r="7" spans="2:4" ht="25.5">
      <c r="B7" s="192" t="s">
        <v>350</v>
      </c>
      <c r="C7" s="190" t="s">
        <v>220</v>
      </c>
      <c r="D7" s="190" t="s">
        <v>624</v>
      </c>
    </row>
    <row r="8" spans="2:4" ht="12.75">
      <c r="B8" s="299" t="s">
        <v>351</v>
      </c>
      <c r="C8" s="300"/>
      <c r="D8" s="301"/>
    </row>
    <row r="9" spans="2:4" ht="12.75">
      <c r="B9" s="203" t="s">
        <v>352</v>
      </c>
      <c r="C9" s="194"/>
      <c r="D9" s="194"/>
    </row>
    <row r="10" spans="2:4" ht="12.75">
      <c r="B10" s="204" t="s">
        <v>452</v>
      </c>
      <c r="C10" s="195"/>
      <c r="D10" s="195"/>
    </row>
    <row r="11" spans="2:4" ht="12.75">
      <c r="B11" s="204" t="s">
        <v>354</v>
      </c>
      <c r="C11" s="103"/>
      <c r="D11" s="103"/>
    </row>
    <row r="12" spans="2:4" ht="12.75">
      <c r="B12" s="203" t="s">
        <v>212</v>
      </c>
      <c r="C12" s="103"/>
      <c r="D12" s="103"/>
    </row>
    <row r="13" spans="2:4" ht="12.75">
      <c r="B13" s="204" t="s">
        <v>213</v>
      </c>
      <c r="C13" s="105"/>
      <c r="D13" s="105"/>
    </row>
    <row r="14" spans="2:4" ht="12.75">
      <c r="B14" s="203" t="s">
        <v>355</v>
      </c>
      <c r="C14" s="103"/>
      <c r="D14" s="103"/>
    </row>
    <row r="15" spans="2:4" ht="12.75">
      <c r="B15" s="204" t="s">
        <v>356</v>
      </c>
      <c r="C15" s="105"/>
      <c r="D15" s="105"/>
    </row>
    <row r="16" spans="2:4" ht="12.75">
      <c r="B16" s="203" t="s">
        <v>357</v>
      </c>
      <c r="C16" s="103"/>
      <c r="D16" s="103"/>
    </row>
    <row r="17" spans="2:4" ht="12.75">
      <c r="B17" s="197" t="s">
        <v>214</v>
      </c>
      <c r="C17" s="196">
        <f>SUM(C9:C17)</f>
        <v>0</v>
      </c>
      <c r="D17" s="196">
        <f>SUM(D9:D17)</f>
        <v>0</v>
      </c>
    </row>
    <row r="18" spans="2:4" ht="12.75">
      <c r="B18" s="296" t="s">
        <v>358</v>
      </c>
      <c r="C18" s="297"/>
      <c r="D18" s="298"/>
    </row>
    <row r="19" spans="2:4" ht="12.75">
      <c r="B19" s="204" t="s">
        <v>359</v>
      </c>
      <c r="C19" s="105"/>
      <c r="D19" s="105"/>
    </row>
    <row r="20" spans="2:4" ht="12.75">
      <c r="B20" s="203" t="s">
        <v>360</v>
      </c>
      <c r="C20" s="105"/>
      <c r="D20" s="105"/>
    </row>
    <row r="21" spans="2:4" ht="14.25" customHeight="1">
      <c r="B21" s="203" t="s">
        <v>361</v>
      </c>
      <c r="C21" s="105"/>
      <c r="D21" s="105"/>
    </row>
    <row r="22" spans="2:4" ht="12.75">
      <c r="B22" s="204" t="s">
        <v>362</v>
      </c>
      <c r="C22" s="105"/>
      <c r="D22" s="105"/>
    </row>
    <row r="23" spans="2:4" ht="12.75">
      <c r="B23" s="203" t="s">
        <v>363</v>
      </c>
      <c r="C23" s="105"/>
      <c r="D23" s="105"/>
    </row>
    <row r="24" spans="2:4" ht="12.75">
      <c r="B24" s="204" t="s">
        <v>364</v>
      </c>
      <c r="C24" s="105"/>
      <c r="D24" s="105"/>
    </row>
    <row r="25" spans="2:4" ht="12.75">
      <c r="B25" s="203" t="s">
        <v>365</v>
      </c>
      <c r="C25" s="106"/>
      <c r="D25" s="16"/>
    </row>
    <row r="26" spans="2:4" ht="12.75">
      <c r="B26" s="203" t="s">
        <v>273</v>
      </c>
      <c r="C26" s="195"/>
      <c r="D26" s="195"/>
    </row>
    <row r="27" spans="2:4" ht="12.75">
      <c r="B27" s="204" t="s">
        <v>215</v>
      </c>
      <c r="C27" s="195"/>
      <c r="D27" s="195"/>
    </row>
    <row r="28" spans="2:4" ht="12.75">
      <c r="B28" s="197" t="s">
        <v>214</v>
      </c>
      <c r="C28" s="197">
        <f>SUM(C19:C27)</f>
        <v>0</v>
      </c>
      <c r="D28" s="197">
        <f>SUM(D19:D27)</f>
        <v>0</v>
      </c>
    </row>
    <row r="29" spans="2:4" ht="12.75">
      <c r="B29" s="296" t="s">
        <v>453</v>
      </c>
      <c r="C29" s="297"/>
      <c r="D29" s="298"/>
    </row>
    <row r="30" spans="2:4" ht="12.75">
      <c r="B30" s="203" t="s">
        <v>367</v>
      </c>
      <c r="C30" s="195"/>
      <c r="D30" s="195"/>
    </row>
    <row r="31" spans="2:4" ht="12.75">
      <c r="B31" s="203" t="s">
        <v>368</v>
      </c>
      <c r="C31" s="103"/>
      <c r="D31" s="103"/>
    </row>
    <row r="32" spans="2:4" ht="12.75">
      <c r="B32" s="203" t="s">
        <v>369</v>
      </c>
      <c r="C32" s="105"/>
      <c r="D32" s="105"/>
    </row>
    <row r="33" spans="2:4" ht="12.75">
      <c r="B33" s="203" t="s">
        <v>370</v>
      </c>
      <c r="C33" s="105"/>
      <c r="D33" s="105"/>
    </row>
    <row r="34" spans="2:4" ht="12.75">
      <c r="B34" s="197" t="s">
        <v>214</v>
      </c>
      <c r="C34" s="197">
        <f>SUM(C30:C33)</f>
        <v>0</v>
      </c>
      <c r="D34" s="197">
        <f>SUM(D30:D33)</f>
        <v>0</v>
      </c>
    </row>
    <row r="35" spans="2:4" ht="12.75">
      <c r="B35" s="150" t="s">
        <v>371</v>
      </c>
      <c r="C35" s="154">
        <f>C17+C28+C34</f>
        <v>0</v>
      </c>
      <c r="D35" s="154">
        <f>D17+D28+D34</f>
        <v>0</v>
      </c>
    </row>
    <row r="37" spans="2:4" ht="25.5">
      <c r="B37" s="192" t="s">
        <v>372</v>
      </c>
      <c r="C37" s="190" t="s">
        <v>220</v>
      </c>
      <c r="D37" s="190" t="s">
        <v>624</v>
      </c>
    </row>
    <row r="38" spans="2:4" ht="12.75">
      <c r="B38" s="299" t="s">
        <v>351</v>
      </c>
      <c r="C38" s="300"/>
      <c r="D38" s="301"/>
    </row>
    <row r="39" spans="2:4" ht="12.75">
      <c r="B39" s="203" t="s">
        <v>352</v>
      </c>
      <c r="C39" s="198"/>
      <c r="D39" s="198"/>
    </row>
    <row r="40" spans="2:4" ht="12.75">
      <c r="B40" s="203" t="s">
        <v>373</v>
      </c>
      <c r="C40" s="195"/>
      <c r="D40" s="195"/>
    </row>
    <row r="41" spans="2:4" ht="12.75">
      <c r="B41" s="204" t="s">
        <v>454</v>
      </c>
      <c r="C41" s="103"/>
      <c r="D41" s="103"/>
    </row>
    <row r="42" spans="2:4" ht="12.75">
      <c r="B42" s="204" t="s">
        <v>455</v>
      </c>
      <c r="C42" s="103"/>
      <c r="D42" s="103"/>
    </row>
    <row r="43" spans="2:4" ht="12.75">
      <c r="B43" s="204" t="s">
        <v>456</v>
      </c>
      <c r="C43" s="103"/>
      <c r="D43" s="103"/>
    </row>
    <row r="44" spans="2:4" ht="25.5">
      <c r="B44" s="206" t="s">
        <v>457</v>
      </c>
      <c r="C44" s="103"/>
      <c r="D44" s="103"/>
    </row>
    <row r="45" spans="2:4" ht="12.75">
      <c r="B45" s="204" t="s">
        <v>374</v>
      </c>
      <c r="C45" s="105"/>
      <c r="D45" s="105"/>
    </row>
    <row r="46" spans="2:4" ht="12.75">
      <c r="B46" s="197" t="s">
        <v>214</v>
      </c>
      <c r="C46" s="196">
        <f>SUM(C39:C45)</f>
        <v>0</v>
      </c>
      <c r="D46" s="196">
        <f>SUM(D39:D45)</f>
        <v>0</v>
      </c>
    </row>
    <row r="47" spans="2:4" ht="12.75">
      <c r="B47" s="296" t="s">
        <v>358</v>
      </c>
      <c r="C47" s="297"/>
      <c r="D47" s="298"/>
    </row>
    <row r="48" spans="2:4" ht="12.75">
      <c r="B48" s="203" t="s">
        <v>375</v>
      </c>
      <c r="C48" s="103"/>
      <c r="D48" s="103"/>
    </row>
    <row r="49" spans="2:4" ht="12.75">
      <c r="B49" s="203" t="s">
        <v>458</v>
      </c>
      <c r="C49" s="106"/>
      <c r="D49" s="103"/>
    </row>
    <row r="50" spans="2:4" ht="12.75">
      <c r="B50" s="203" t="s">
        <v>459</v>
      </c>
      <c r="C50" s="199"/>
      <c r="D50" s="103"/>
    </row>
    <row r="51" spans="2:4" ht="12.75">
      <c r="B51" s="204" t="s">
        <v>364</v>
      </c>
      <c r="C51" s="103"/>
      <c r="D51" s="103"/>
    </row>
    <row r="52" spans="2:4" ht="12.75">
      <c r="B52" s="204" t="s">
        <v>460</v>
      </c>
      <c r="C52" s="103"/>
      <c r="D52" s="103"/>
    </row>
    <row r="53" spans="2:4" ht="12.75">
      <c r="B53" s="204" t="s">
        <v>461</v>
      </c>
      <c r="C53" s="103"/>
      <c r="D53" s="103"/>
    </row>
    <row r="54" spans="2:4" ht="12.75">
      <c r="B54" s="204" t="s">
        <v>462</v>
      </c>
      <c r="C54" s="103"/>
      <c r="D54" s="103"/>
    </row>
    <row r="55" spans="2:4" ht="12.75">
      <c r="B55" s="207" t="s">
        <v>380</v>
      </c>
      <c r="C55" s="103"/>
      <c r="D55" s="103"/>
    </row>
    <row r="56" spans="2:4" ht="12.75">
      <c r="B56" s="207" t="s">
        <v>463</v>
      </c>
      <c r="C56" s="103"/>
      <c r="D56" s="103"/>
    </row>
    <row r="57" spans="2:4" ht="12.75">
      <c r="B57" s="207" t="s">
        <v>464</v>
      </c>
      <c r="C57" s="103"/>
      <c r="D57" s="103"/>
    </row>
    <row r="58" spans="2:4" ht="12.75">
      <c r="B58" s="197" t="s">
        <v>214</v>
      </c>
      <c r="C58" s="196">
        <f>SUM(C48:C57)</f>
        <v>0</v>
      </c>
      <c r="D58" s="196">
        <f>SUM(D48:D57)</f>
        <v>0</v>
      </c>
    </row>
    <row r="59" spans="2:4" ht="12.75">
      <c r="B59" s="296" t="s">
        <v>465</v>
      </c>
      <c r="C59" s="297"/>
      <c r="D59" s="298"/>
    </row>
    <row r="60" spans="2:4" ht="12.75">
      <c r="B60" s="203" t="s">
        <v>367</v>
      </c>
      <c r="C60" s="16"/>
      <c r="D60" s="16"/>
    </row>
    <row r="61" spans="2:4" ht="12.75">
      <c r="B61" s="203" t="s">
        <v>368</v>
      </c>
      <c r="C61" s="105"/>
      <c r="D61" s="105"/>
    </row>
    <row r="62" spans="2:4" ht="12.75">
      <c r="B62" s="203" t="s">
        <v>369</v>
      </c>
      <c r="C62" s="105"/>
      <c r="D62" s="105"/>
    </row>
    <row r="63" spans="2:4" ht="12.75">
      <c r="B63" s="203" t="s">
        <v>370</v>
      </c>
      <c r="C63" s="105"/>
      <c r="D63" s="105"/>
    </row>
    <row r="64" spans="2:4" ht="12.75">
      <c r="B64" s="197" t="s">
        <v>214</v>
      </c>
      <c r="C64" s="197">
        <f>SUM(C60:C63)</f>
        <v>0</v>
      </c>
      <c r="D64" s="197">
        <f>SUM(D60:D63)</f>
        <v>0</v>
      </c>
    </row>
    <row r="65" spans="2:4" ht="12.75">
      <c r="B65" s="150" t="s">
        <v>381</v>
      </c>
      <c r="C65" s="154">
        <f>C46+C58+C64</f>
        <v>0</v>
      </c>
      <c r="D65" s="154">
        <f>D46+D58+D64</f>
        <v>0</v>
      </c>
    </row>
    <row r="66" spans="2:4" ht="12.75" customHeight="1" thickBot="1">
      <c r="B66" s="152"/>
      <c r="C66" s="152"/>
      <c r="D66" s="200"/>
    </row>
    <row r="67" spans="2:5" ht="24" customHeight="1" thickBot="1">
      <c r="B67" s="208" t="s">
        <v>574</v>
      </c>
      <c r="C67" s="209">
        <f>+C35+C65</f>
        <v>0</v>
      </c>
      <c r="D67" s="201">
        <f>+D35+D65</f>
        <v>0</v>
      </c>
      <c r="E67" s="18"/>
    </row>
    <row r="69" ht="12.75">
      <c r="B69" s="17" t="s">
        <v>292</v>
      </c>
    </row>
    <row r="70" ht="12.75">
      <c r="B70" s="47" t="s">
        <v>466</v>
      </c>
    </row>
    <row r="71" ht="12.75">
      <c r="B71" s="47"/>
    </row>
    <row r="72" ht="12.75">
      <c r="B72" s="47"/>
    </row>
  </sheetData>
  <sheetProtection/>
  <mergeCells count="6">
    <mergeCell ref="B47:D47"/>
    <mergeCell ref="B59:D59"/>
    <mergeCell ref="B8:D8"/>
    <mergeCell ref="B18:D18"/>
    <mergeCell ref="B29:D29"/>
    <mergeCell ref="B38:D38"/>
  </mergeCells>
  <printOptions/>
  <pageMargins left="0.7" right="0.7" top="0.75" bottom="0.75" header="0.3" footer="0.3"/>
  <pageSetup horizontalDpi="600" verticalDpi="600" orientation="portrait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41"/>
  <sheetViews>
    <sheetView zoomScaleSheetLayoutView="100" zoomScalePageLayoutView="0" workbookViewId="0" topLeftCell="A1">
      <selection activeCell="B35" sqref="B35"/>
    </sheetView>
  </sheetViews>
  <sheetFormatPr defaultColWidth="9.140625" defaultRowHeight="15"/>
  <cols>
    <col min="1" max="1" width="9.140625" style="2" customWidth="1"/>
    <col min="2" max="2" width="50.7109375" style="2" customWidth="1"/>
    <col min="3" max="3" width="15.7109375" style="2" customWidth="1"/>
    <col min="4" max="16384" width="9.140625" style="2" customWidth="1"/>
  </cols>
  <sheetData>
    <row r="2" ht="12.75">
      <c r="B2" s="17" t="s">
        <v>503</v>
      </c>
    </row>
    <row r="3" ht="12.75">
      <c r="B3" s="85" t="s">
        <v>319</v>
      </c>
    </row>
    <row r="5" spans="2:3" ht="12.75">
      <c r="B5" s="304" t="s">
        <v>405</v>
      </c>
      <c r="C5" s="305"/>
    </row>
    <row r="6" spans="2:3" ht="12.75">
      <c r="B6" s="170" t="s">
        <v>210</v>
      </c>
      <c r="C6" s="170" t="s">
        <v>623</v>
      </c>
    </row>
    <row r="7" spans="2:3" ht="12.75">
      <c r="B7" s="307" t="s">
        <v>383</v>
      </c>
      <c r="C7" s="308"/>
    </row>
    <row r="8" spans="2:3" ht="12.75">
      <c r="B8" s="102" t="s">
        <v>384</v>
      </c>
      <c r="C8" s="155"/>
    </row>
    <row r="9" spans="2:3" ht="12.75">
      <c r="B9" s="102" t="s">
        <v>385</v>
      </c>
      <c r="C9" s="156"/>
    </row>
    <row r="10" spans="2:3" ht="12.75">
      <c r="B10" s="102" t="s">
        <v>386</v>
      </c>
      <c r="C10" s="105"/>
    </row>
    <row r="11" spans="2:3" ht="5.25" customHeight="1">
      <c r="B11" s="306"/>
      <c r="C11" s="306"/>
    </row>
    <row r="12" spans="2:3" ht="12.75">
      <c r="B12" s="309" t="s">
        <v>387</v>
      </c>
      <c r="C12" s="310"/>
    </row>
    <row r="13" spans="2:3" ht="12.75">
      <c r="B13" s="311" t="s">
        <v>388</v>
      </c>
      <c r="C13" s="312"/>
    </row>
    <row r="14" spans="2:3" ht="12.75">
      <c r="B14" s="102" t="s">
        <v>389</v>
      </c>
      <c r="C14" s="103"/>
    </row>
    <row r="15" spans="2:3" ht="12.75">
      <c r="B15" s="102" t="s">
        <v>390</v>
      </c>
      <c r="C15" s="105"/>
    </row>
    <row r="16" spans="2:3" ht="12.75">
      <c r="B16" s="102" t="s">
        <v>391</v>
      </c>
      <c r="C16" s="105"/>
    </row>
    <row r="17" spans="2:3" ht="12.75">
      <c r="B17" s="102" t="s">
        <v>392</v>
      </c>
      <c r="C17" s="105"/>
    </row>
    <row r="18" spans="2:3" ht="12.75">
      <c r="B18" s="102" t="s">
        <v>467</v>
      </c>
      <c r="C18" s="105"/>
    </row>
    <row r="19" spans="2:3" ht="12.75">
      <c r="B19" s="102" t="s">
        <v>376</v>
      </c>
      <c r="C19" s="105"/>
    </row>
    <row r="20" spans="2:3" ht="12.75">
      <c r="B20" s="102" t="s">
        <v>393</v>
      </c>
      <c r="C20" s="105"/>
    </row>
    <row r="21" spans="2:3" ht="12.75">
      <c r="B21" s="102" t="s">
        <v>468</v>
      </c>
      <c r="C21" s="105"/>
    </row>
    <row r="22" spans="2:3" ht="12.75">
      <c r="B22" s="102" t="s">
        <v>394</v>
      </c>
      <c r="C22" s="105"/>
    </row>
    <row r="23" spans="2:3" ht="12.75">
      <c r="B23" s="16" t="s">
        <v>395</v>
      </c>
      <c r="C23" s="105"/>
    </row>
    <row r="24" spans="2:3" ht="12.75">
      <c r="B24" s="102" t="s">
        <v>396</v>
      </c>
      <c r="C24" s="105"/>
    </row>
    <row r="25" spans="2:3" ht="12.75">
      <c r="B25" s="197" t="s">
        <v>214</v>
      </c>
      <c r="C25" s="197">
        <f>SUM(C14:C24)</f>
        <v>0</v>
      </c>
    </row>
    <row r="26" spans="2:3" ht="12.75">
      <c r="B26" s="311" t="s">
        <v>397</v>
      </c>
      <c r="C26" s="312"/>
    </row>
    <row r="27" spans="2:3" ht="12.75">
      <c r="B27" s="16" t="s">
        <v>398</v>
      </c>
      <c r="C27" s="106"/>
    </row>
    <row r="28" spans="2:3" ht="12.75">
      <c r="B28" s="102" t="s">
        <v>469</v>
      </c>
      <c r="C28" s="101"/>
    </row>
    <row r="29" spans="2:3" ht="12.75">
      <c r="B29" s="197" t="s">
        <v>214</v>
      </c>
      <c r="C29" s="247">
        <f>SUM(C27:C28)</f>
        <v>0</v>
      </c>
    </row>
    <row r="30" spans="2:3" ht="12.75">
      <c r="B30" s="302" t="s">
        <v>453</v>
      </c>
      <c r="C30" s="303"/>
    </row>
    <row r="31" spans="2:3" ht="12.75">
      <c r="B31" s="102" t="s">
        <v>367</v>
      </c>
      <c r="C31" s="157"/>
    </row>
    <row r="32" spans="2:3" ht="12.75">
      <c r="B32" s="102" t="s">
        <v>368</v>
      </c>
      <c r="C32" s="157"/>
    </row>
    <row r="33" spans="2:3" ht="12.75">
      <c r="B33" s="102" t="s">
        <v>369</v>
      </c>
      <c r="C33" s="157"/>
    </row>
    <row r="34" spans="2:3" ht="12.75">
      <c r="B34" s="102" t="s">
        <v>370</v>
      </c>
      <c r="C34" s="157"/>
    </row>
    <row r="35" spans="2:3" ht="12.75">
      <c r="B35" s="197" t="s">
        <v>214</v>
      </c>
      <c r="C35" s="197">
        <f>SUM(C31:C34)</f>
        <v>0</v>
      </c>
    </row>
    <row r="36" spans="2:3" ht="12.75">
      <c r="B36" s="151" t="s">
        <v>399</v>
      </c>
      <c r="C36" s="154">
        <f>C25+C29+C35</f>
        <v>0</v>
      </c>
    </row>
    <row r="38" spans="2:3" ht="12.75">
      <c r="B38" s="151" t="s">
        <v>470</v>
      </c>
      <c r="C38" s="162" t="e">
        <f>+C36/C8</f>
        <v>#DIV/0!</v>
      </c>
    </row>
    <row r="39" spans="2:3" ht="12.75">
      <c r="B39" s="182"/>
      <c r="C39" s="182"/>
    </row>
    <row r="40" ht="12.75">
      <c r="B40" s="17" t="s">
        <v>292</v>
      </c>
    </row>
    <row r="41" ht="12.75">
      <c r="B41" s="47" t="s">
        <v>471</v>
      </c>
    </row>
  </sheetData>
  <sheetProtection/>
  <mergeCells count="7">
    <mergeCell ref="B30:C30"/>
    <mergeCell ref="B5:C5"/>
    <mergeCell ref="B11:C11"/>
    <mergeCell ref="B7:C7"/>
    <mergeCell ref="B12:C12"/>
    <mergeCell ref="B13:C13"/>
    <mergeCell ref="B26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72"/>
  <sheetViews>
    <sheetView zoomScale="85" zoomScaleNormal="85" zoomScalePageLayoutView="0" workbookViewId="0" topLeftCell="A34">
      <selection activeCell="G46" sqref="G46"/>
    </sheetView>
  </sheetViews>
  <sheetFormatPr defaultColWidth="9.140625" defaultRowHeight="15"/>
  <cols>
    <col min="1" max="1" width="6.00390625" style="2" customWidth="1"/>
    <col min="2" max="2" width="50.7109375" style="2" customWidth="1"/>
    <col min="3" max="12" width="15.7109375" style="2" customWidth="1"/>
    <col min="13" max="13" width="38.8515625" style="2" customWidth="1"/>
    <col min="14" max="16384" width="9.140625" style="2" customWidth="1"/>
  </cols>
  <sheetData>
    <row r="2" ht="12.75">
      <c r="B2" s="9" t="s">
        <v>504</v>
      </c>
    </row>
    <row r="3" ht="12.75">
      <c r="B3" s="9"/>
    </row>
    <row r="4" ht="12.75">
      <c r="B4" s="17" t="s">
        <v>622</v>
      </c>
    </row>
    <row r="5" ht="12.75">
      <c r="B5" s="58" t="s">
        <v>320</v>
      </c>
    </row>
    <row r="7" spans="2:12" ht="12.75" customHeight="1">
      <c r="B7" s="313" t="s">
        <v>400</v>
      </c>
      <c r="C7" s="313"/>
      <c r="D7" s="313"/>
      <c r="E7" s="313"/>
      <c r="F7" s="313"/>
      <c r="G7" s="313"/>
      <c r="H7" s="313"/>
      <c r="I7" s="313"/>
      <c r="J7" s="313"/>
      <c r="K7" s="313"/>
      <c r="L7" s="313"/>
    </row>
    <row r="9" spans="2:12" ht="25.5">
      <c r="B9" s="192" t="s">
        <v>350</v>
      </c>
      <c r="C9" s="192" t="s">
        <v>211</v>
      </c>
      <c r="D9" s="192" t="s">
        <v>625</v>
      </c>
      <c r="E9" s="192" t="s">
        <v>211</v>
      </c>
      <c r="F9" s="192" t="s">
        <v>626</v>
      </c>
      <c r="G9" s="192" t="s">
        <v>211</v>
      </c>
      <c r="H9" s="192" t="s">
        <v>627</v>
      </c>
      <c r="I9" s="192" t="s">
        <v>211</v>
      </c>
      <c r="J9" s="192" t="s">
        <v>628</v>
      </c>
      <c r="K9" s="192" t="s">
        <v>211</v>
      </c>
      <c r="L9" s="192" t="s">
        <v>629</v>
      </c>
    </row>
    <row r="10" spans="2:12" ht="12.75">
      <c r="B10" s="314" t="s">
        <v>351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</row>
    <row r="11" spans="2:12" ht="12.75">
      <c r="B11" s="102" t="s">
        <v>352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</row>
    <row r="12" spans="2:12" ht="12.75">
      <c r="B12" s="104" t="s">
        <v>353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</row>
    <row r="13" spans="2:12" ht="12.75">
      <c r="B13" s="104" t="s">
        <v>354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12" ht="12.75">
      <c r="B14" s="102" t="s">
        <v>212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12" ht="12.75">
      <c r="B15" s="104" t="s">
        <v>213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2:12" ht="12.75">
      <c r="B16" s="102" t="s">
        <v>355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12" ht="12.75">
      <c r="B17" s="104" t="s">
        <v>356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2:12" ht="12.75">
      <c r="B18" s="102" t="s">
        <v>357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 ht="12.75">
      <c r="B19" s="197" t="s">
        <v>214</v>
      </c>
      <c r="C19" s="196">
        <f>SUM(C11:C19)</f>
        <v>0</v>
      </c>
      <c r="D19" s="196">
        <f>SUM(D11:D19)</f>
        <v>0</v>
      </c>
      <c r="E19" s="196">
        <f aca="true" t="shared" si="0" ref="E19:K19">SUM(E11:E19)</f>
        <v>0</v>
      </c>
      <c r="F19" s="196">
        <f t="shared" si="0"/>
        <v>0</v>
      </c>
      <c r="G19" s="196">
        <f t="shared" si="0"/>
        <v>0</v>
      </c>
      <c r="H19" s="196">
        <f t="shared" si="0"/>
        <v>0</v>
      </c>
      <c r="I19" s="196">
        <f t="shared" si="0"/>
        <v>0</v>
      </c>
      <c r="J19" s="196">
        <f t="shared" si="0"/>
        <v>0</v>
      </c>
      <c r="K19" s="196">
        <f t="shared" si="0"/>
        <v>0</v>
      </c>
      <c r="L19" s="196">
        <f>SUM(L11:L19)</f>
        <v>0</v>
      </c>
    </row>
    <row r="20" spans="2:12" ht="12.75">
      <c r="B20" s="315" t="s">
        <v>358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</row>
    <row r="21" spans="2:12" ht="12.75">
      <c r="B21" s="104" t="s">
        <v>359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2:12" ht="12.75">
      <c r="B22" s="102" t="s">
        <v>360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2:12" ht="12.75">
      <c r="B23" s="102" t="s">
        <v>361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2:12" ht="12.75">
      <c r="B24" s="104" t="s">
        <v>362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2:12" ht="12.75">
      <c r="B25" s="102" t="s">
        <v>363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2:12" ht="12.75">
      <c r="B26" s="104" t="s">
        <v>364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2:12" ht="12.75">
      <c r="B27" s="102" t="s">
        <v>365</v>
      </c>
      <c r="C27" s="106"/>
      <c r="D27" s="16"/>
      <c r="E27" s="106"/>
      <c r="F27" s="16"/>
      <c r="G27" s="106"/>
      <c r="H27" s="16"/>
      <c r="I27" s="106"/>
      <c r="J27" s="16"/>
      <c r="K27" s="106"/>
      <c r="L27" s="106"/>
    </row>
    <row r="28" spans="2:12" ht="12.75">
      <c r="B28" s="102" t="s">
        <v>273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</row>
    <row r="29" spans="2:12" ht="12.75">
      <c r="B29" s="104" t="s">
        <v>215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</row>
    <row r="30" spans="2:12" ht="12.75">
      <c r="B30" s="197" t="s">
        <v>214</v>
      </c>
      <c r="C30" s="197">
        <f>SUM(C21:C29)</f>
        <v>0</v>
      </c>
      <c r="D30" s="197">
        <f>SUM(D21:D29)</f>
        <v>0</v>
      </c>
      <c r="E30" s="197">
        <f aca="true" t="shared" si="1" ref="E30:K30">SUM(E21:E29)</f>
        <v>0</v>
      </c>
      <c r="F30" s="197">
        <f t="shared" si="1"/>
        <v>0</v>
      </c>
      <c r="G30" s="197">
        <f t="shared" si="1"/>
        <v>0</v>
      </c>
      <c r="H30" s="197">
        <f t="shared" si="1"/>
        <v>0</v>
      </c>
      <c r="I30" s="197">
        <f t="shared" si="1"/>
        <v>0</v>
      </c>
      <c r="J30" s="197">
        <f t="shared" si="1"/>
        <v>0</v>
      </c>
      <c r="K30" s="197">
        <f t="shared" si="1"/>
        <v>0</v>
      </c>
      <c r="L30" s="197">
        <f>SUM(L21:L29)</f>
        <v>0</v>
      </c>
    </row>
    <row r="31" spans="2:12" ht="12.75">
      <c r="B31" s="315" t="s">
        <v>366</v>
      </c>
      <c r="C31" s="315"/>
      <c r="D31" s="315"/>
      <c r="E31" s="315"/>
      <c r="F31" s="315"/>
      <c r="G31" s="315"/>
      <c r="H31" s="315"/>
      <c r="I31" s="315"/>
      <c r="J31" s="315"/>
      <c r="K31" s="315"/>
      <c r="L31" s="315"/>
    </row>
    <row r="32" spans="2:12" ht="12.75">
      <c r="B32" s="102" t="s">
        <v>367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</row>
    <row r="33" spans="2:12" ht="12.75">
      <c r="B33" s="102" t="s">
        <v>368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 ht="12.75">
      <c r="B34" s="102" t="s">
        <v>369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</row>
    <row r="35" spans="2:12" ht="12.75">
      <c r="B35" s="102" t="s">
        <v>370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2:12" ht="12.75">
      <c r="B36" s="197" t="s">
        <v>214</v>
      </c>
      <c r="C36" s="197">
        <f>SUM(C32:C35)</f>
        <v>0</v>
      </c>
      <c r="D36" s="197">
        <f>SUM(D32:D35)</f>
        <v>0</v>
      </c>
      <c r="E36" s="197">
        <f aca="true" t="shared" si="2" ref="E36:K36">SUM(E32:E35)</f>
        <v>0</v>
      </c>
      <c r="F36" s="197">
        <f t="shared" si="2"/>
        <v>0</v>
      </c>
      <c r="G36" s="197">
        <f t="shared" si="2"/>
        <v>0</v>
      </c>
      <c r="H36" s="197">
        <f t="shared" si="2"/>
        <v>0</v>
      </c>
      <c r="I36" s="197">
        <f t="shared" si="2"/>
        <v>0</v>
      </c>
      <c r="J36" s="197">
        <f t="shared" si="2"/>
        <v>0</v>
      </c>
      <c r="K36" s="197">
        <f t="shared" si="2"/>
        <v>0</v>
      </c>
      <c r="L36" s="197">
        <f>SUM(L32:L35)</f>
        <v>0</v>
      </c>
    </row>
    <row r="37" spans="2:12" ht="12.75">
      <c r="B37" s="150" t="s">
        <v>371</v>
      </c>
      <c r="C37" s="154">
        <f>C19+C30+C36</f>
        <v>0</v>
      </c>
      <c r="D37" s="154">
        <f aca="true" t="shared" si="3" ref="D37:L37">D19+D30+D36</f>
        <v>0</v>
      </c>
      <c r="E37" s="154">
        <f t="shared" si="3"/>
        <v>0</v>
      </c>
      <c r="F37" s="154">
        <f t="shared" si="3"/>
        <v>0</v>
      </c>
      <c r="G37" s="154">
        <f t="shared" si="3"/>
        <v>0</v>
      </c>
      <c r="H37" s="154">
        <f t="shared" si="3"/>
        <v>0</v>
      </c>
      <c r="I37" s="154">
        <f t="shared" si="3"/>
        <v>0</v>
      </c>
      <c r="J37" s="154">
        <f t="shared" si="3"/>
        <v>0</v>
      </c>
      <c r="K37" s="154">
        <f t="shared" si="3"/>
        <v>0</v>
      </c>
      <c r="L37" s="154">
        <f t="shared" si="3"/>
        <v>0</v>
      </c>
    </row>
    <row r="39" spans="2:12" ht="25.5">
      <c r="B39" s="192" t="s">
        <v>372</v>
      </c>
      <c r="C39" s="192" t="s">
        <v>211</v>
      </c>
      <c r="D39" s="192" t="s">
        <v>625</v>
      </c>
      <c r="E39" s="192" t="s">
        <v>211</v>
      </c>
      <c r="F39" s="192" t="s">
        <v>626</v>
      </c>
      <c r="G39" s="192" t="s">
        <v>211</v>
      </c>
      <c r="H39" s="192" t="s">
        <v>627</v>
      </c>
      <c r="I39" s="192" t="s">
        <v>211</v>
      </c>
      <c r="J39" s="192" t="s">
        <v>628</v>
      </c>
      <c r="K39" s="192" t="s">
        <v>211</v>
      </c>
      <c r="L39" s="192" t="s">
        <v>629</v>
      </c>
    </row>
    <row r="40" spans="2:12" ht="12.75">
      <c r="B40" s="299" t="s">
        <v>351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01"/>
    </row>
    <row r="41" spans="2:12" ht="12.75">
      <c r="B41" s="102" t="s">
        <v>352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</row>
    <row r="42" spans="2:12" ht="12.75">
      <c r="B42" s="102" t="s">
        <v>373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</row>
    <row r="43" spans="2:12" ht="12.75">
      <c r="B43" s="107" t="s">
        <v>454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 ht="12.75">
      <c r="B44" s="107" t="s">
        <v>455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 ht="12.75">
      <c r="B45" s="107" t="s">
        <v>456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 ht="25.5">
      <c r="B46" s="181" t="s">
        <v>457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 ht="12.75">
      <c r="B47" s="107" t="s">
        <v>374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2:12" ht="12.75">
      <c r="B48" s="197" t="s">
        <v>214</v>
      </c>
      <c r="C48" s="196">
        <f>SUM(C41:C47)</f>
        <v>0</v>
      </c>
      <c r="D48" s="196">
        <f>SUM(D41:D47)</f>
        <v>0</v>
      </c>
      <c r="E48" s="196">
        <f aca="true" t="shared" si="4" ref="E48:K48">SUM(E41:E47)</f>
        <v>0</v>
      </c>
      <c r="F48" s="196">
        <f t="shared" si="4"/>
        <v>0</v>
      </c>
      <c r="G48" s="196">
        <f t="shared" si="4"/>
        <v>0</v>
      </c>
      <c r="H48" s="196">
        <f t="shared" si="4"/>
        <v>0</v>
      </c>
      <c r="I48" s="196">
        <f t="shared" si="4"/>
        <v>0</v>
      </c>
      <c r="J48" s="196">
        <f t="shared" si="4"/>
        <v>0</v>
      </c>
      <c r="K48" s="196">
        <f t="shared" si="4"/>
        <v>0</v>
      </c>
      <c r="L48" s="196">
        <f>SUM(L41:L47)</f>
        <v>0</v>
      </c>
    </row>
    <row r="49" spans="2:12" ht="12.75">
      <c r="B49" s="296" t="s">
        <v>358</v>
      </c>
      <c r="C49" s="297"/>
      <c r="D49" s="297"/>
      <c r="E49" s="297"/>
      <c r="F49" s="297"/>
      <c r="G49" s="297"/>
      <c r="H49" s="297"/>
      <c r="I49" s="297"/>
      <c r="J49" s="297"/>
      <c r="K49" s="297"/>
      <c r="L49" s="298"/>
    </row>
    <row r="50" spans="2:12" ht="12.75">
      <c r="B50" s="102" t="s">
        <v>375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 ht="12.75">
      <c r="B51" s="102" t="s">
        <v>458</v>
      </c>
      <c r="C51" s="106"/>
      <c r="D51" s="103"/>
      <c r="E51" s="106"/>
      <c r="F51" s="103"/>
      <c r="G51" s="106"/>
      <c r="H51" s="103"/>
      <c r="I51" s="106"/>
      <c r="J51" s="103"/>
      <c r="K51" s="106"/>
      <c r="L51" s="106"/>
    </row>
    <row r="52" spans="2:12" ht="12.75">
      <c r="B52" s="102" t="s">
        <v>459</v>
      </c>
      <c r="C52" s="199"/>
      <c r="D52" s="103"/>
      <c r="E52" s="199"/>
      <c r="F52" s="103"/>
      <c r="G52" s="199"/>
      <c r="H52" s="103"/>
      <c r="I52" s="199"/>
      <c r="J52" s="103"/>
      <c r="K52" s="199"/>
      <c r="L52" s="199"/>
    </row>
    <row r="53" spans="2:12" ht="12.75">
      <c r="B53" s="107" t="s">
        <v>364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 ht="12.75">
      <c r="B54" s="107" t="s">
        <v>377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 ht="12.75">
      <c r="B55" s="107" t="s">
        <v>378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 ht="12.75">
      <c r="B56" s="107" t="s">
        <v>379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 ht="12.75">
      <c r="B57" s="158" t="s">
        <v>380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 ht="12.75">
      <c r="B58" s="158" t="s">
        <v>463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 ht="12.75">
      <c r="B59" s="158" t="s">
        <v>464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 ht="12.75">
      <c r="B60" s="197" t="s">
        <v>214</v>
      </c>
      <c r="C60" s="196">
        <f>SUM(C50:C59)</f>
        <v>0</v>
      </c>
      <c r="D60" s="196">
        <f aca="true" t="shared" si="5" ref="D60:L60">SUM(D50:D59)</f>
        <v>0</v>
      </c>
      <c r="E60" s="196">
        <f t="shared" si="5"/>
        <v>0</v>
      </c>
      <c r="F60" s="196">
        <f t="shared" si="5"/>
        <v>0</v>
      </c>
      <c r="G60" s="196">
        <f t="shared" si="5"/>
        <v>0</v>
      </c>
      <c r="H60" s="196">
        <f t="shared" si="5"/>
        <v>0</v>
      </c>
      <c r="I60" s="196">
        <f t="shared" si="5"/>
        <v>0</v>
      </c>
      <c r="J60" s="196">
        <f t="shared" si="5"/>
        <v>0</v>
      </c>
      <c r="K60" s="196">
        <f t="shared" si="5"/>
        <v>0</v>
      </c>
      <c r="L60" s="196">
        <f t="shared" si="5"/>
        <v>0</v>
      </c>
    </row>
    <row r="61" spans="2:12" ht="12.75">
      <c r="B61" s="296" t="s">
        <v>366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8"/>
    </row>
    <row r="62" spans="2:12" ht="12.75">
      <c r="B62" s="102" t="s">
        <v>367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2:12" ht="12.75">
      <c r="B63" s="102" t="s">
        <v>368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</row>
    <row r="64" spans="2:12" ht="12.75">
      <c r="B64" s="102" t="s">
        <v>369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</row>
    <row r="65" spans="2:12" ht="12.75">
      <c r="B65" s="102" t="s">
        <v>370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</row>
    <row r="66" spans="2:12" ht="12.75">
      <c r="B66" s="197" t="s">
        <v>214</v>
      </c>
      <c r="C66" s="197">
        <f>SUM(C62:C65)</f>
        <v>0</v>
      </c>
      <c r="D66" s="197">
        <f>SUM(D62:D65)</f>
        <v>0</v>
      </c>
      <c r="E66" s="197">
        <f aca="true" t="shared" si="6" ref="E66:K66">SUM(E62:E65)</f>
        <v>0</v>
      </c>
      <c r="F66" s="197">
        <f t="shared" si="6"/>
        <v>0</v>
      </c>
      <c r="G66" s="197">
        <f t="shared" si="6"/>
        <v>0</v>
      </c>
      <c r="H66" s="197">
        <f t="shared" si="6"/>
        <v>0</v>
      </c>
      <c r="I66" s="197">
        <f t="shared" si="6"/>
        <v>0</v>
      </c>
      <c r="J66" s="197">
        <f t="shared" si="6"/>
        <v>0</v>
      </c>
      <c r="K66" s="197">
        <f t="shared" si="6"/>
        <v>0</v>
      </c>
      <c r="L66" s="197">
        <f>SUM(L62:L65)</f>
        <v>0</v>
      </c>
    </row>
    <row r="67" spans="2:12" ht="12.75">
      <c r="B67" s="150" t="s">
        <v>381</v>
      </c>
      <c r="C67" s="154">
        <f>C48+C60+C66</f>
        <v>0</v>
      </c>
      <c r="D67" s="154">
        <f aca="true" t="shared" si="7" ref="D67:L67">D48+D60+D66</f>
        <v>0</v>
      </c>
      <c r="E67" s="154">
        <f t="shared" si="7"/>
        <v>0</v>
      </c>
      <c r="F67" s="154">
        <f t="shared" si="7"/>
        <v>0</v>
      </c>
      <c r="G67" s="154">
        <f t="shared" si="7"/>
        <v>0</v>
      </c>
      <c r="H67" s="154">
        <f t="shared" si="7"/>
        <v>0</v>
      </c>
      <c r="I67" s="154">
        <f t="shared" si="7"/>
        <v>0</v>
      </c>
      <c r="J67" s="154">
        <f t="shared" si="7"/>
        <v>0</v>
      </c>
      <c r="K67" s="154">
        <f t="shared" si="7"/>
        <v>0</v>
      </c>
      <c r="L67" s="154">
        <f t="shared" si="7"/>
        <v>0</v>
      </c>
    </row>
    <row r="68" spans="2:12" ht="12.75">
      <c r="B68" s="152"/>
      <c r="C68" s="152"/>
      <c r="D68" s="153"/>
      <c r="E68" s="152"/>
      <c r="F68" s="153"/>
      <c r="G68" s="152"/>
      <c r="H68" s="153"/>
      <c r="I68" s="152"/>
      <c r="J68" s="153"/>
      <c r="K68" s="152"/>
      <c r="L68" s="152"/>
    </row>
    <row r="69" spans="2:12" ht="12.75">
      <c r="B69" s="248" t="s">
        <v>382</v>
      </c>
      <c r="C69" s="154">
        <f>+C37+C67</f>
        <v>0</v>
      </c>
      <c r="D69" s="154">
        <f>+D37+D67</f>
        <v>0</v>
      </c>
      <c r="E69" s="154">
        <f>+E37+E67</f>
        <v>0</v>
      </c>
      <c r="F69" s="154">
        <f aca="true" t="shared" si="8" ref="F69:L69">+F37+F67</f>
        <v>0</v>
      </c>
      <c r="G69" s="154">
        <f t="shared" si="8"/>
        <v>0</v>
      </c>
      <c r="H69" s="154">
        <f t="shared" si="8"/>
        <v>0</v>
      </c>
      <c r="I69" s="154">
        <f t="shared" si="8"/>
        <v>0</v>
      </c>
      <c r="J69" s="154">
        <f t="shared" si="8"/>
        <v>0</v>
      </c>
      <c r="K69" s="154">
        <f t="shared" si="8"/>
        <v>0</v>
      </c>
      <c r="L69" s="154">
        <f t="shared" si="8"/>
        <v>0</v>
      </c>
    </row>
    <row r="71" ht="12.75">
      <c r="B71" s="17" t="s">
        <v>292</v>
      </c>
    </row>
    <row r="72" ht="12.75">
      <c r="B72" s="47" t="s">
        <v>466</v>
      </c>
    </row>
  </sheetData>
  <sheetProtection/>
  <mergeCells count="7">
    <mergeCell ref="B40:L40"/>
    <mergeCell ref="B49:L49"/>
    <mergeCell ref="B61:L61"/>
    <mergeCell ref="B7:L7"/>
    <mergeCell ref="B10:L10"/>
    <mergeCell ref="B20:L20"/>
    <mergeCell ref="B31:L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42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7.00390625" style="2" customWidth="1"/>
    <col min="2" max="2" width="50.7109375" style="2" customWidth="1"/>
    <col min="3" max="7" width="15.7109375" style="2" customWidth="1"/>
    <col min="8" max="16384" width="9.140625" style="2" customWidth="1"/>
  </cols>
  <sheetData>
    <row r="2" spans="2:3" ht="12.75">
      <c r="B2" s="17" t="s">
        <v>505</v>
      </c>
      <c r="C2" s="17"/>
    </row>
    <row r="3" spans="2:3" ht="12.75">
      <c r="B3" s="58" t="s">
        <v>320</v>
      </c>
      <c r="C3" s="17"/>
    </row>
    <row r="5" spans="2:7" ht="12.75" customHeight="1">
      <c r="B5" s="304" t="s">
        <v>401</v>
      </c>
      <c r="C5" s="316"/>
      <c r="D5" s="316"/>
      <c r="E5" s="316"/>
      <c r="F5" s="316"/>
      <c r="G5" s="305"/>
    </row>
    <row r="6" spans="2:7" ht="12.75">
      <c r="B6" s="192" t="s">
        <v>210</v>
      </c>
      <c r="C6" s="192" t="s">
        <v>617</v>
      </c>
      <c r="D6" s="192" t="s">
        <v>618</v>
      </c>
      <c r="E6" s="192" t="s">
        <v>619</v>
      </c>
      <c r="F6" s="192" t="s">
        <v>620</v>
      </c>
      <c r="G6" s="192" t="s">
        <v>621</v>
      </c>
    </row>
    <row r="7" spans="2:7" ht="12.75">
      <c r="B7" s="299" t="s">
        <v>383</v>
      </c>
      <c r="C7" s="300"/>
      <c r="D7" s="300"/>
      <c r="E7" s="300"/>
      <c r="F7" s="300"/>
      <c r="G7" s="301"/>
    </row>
    <row r="8" spans="2:7" ht="12.75">
      <c r="B8" s="102" t="s">
        <v>384</v>
      </c>
      <c r="C8" s="103"/>
      <c r="D8" s="103"/>
      <c r="E8" s="103"/>
      <c r="F8" s="103"/>
      <c r="G8" s="103"/>
    </row>
    <row r="9" spans="2:7" ht="12.75">
      <c r="B9" s="102" t="s">
        <v>385</v>
      </c>
      <c r="C9" s="105"/>
      <c r="D9" s="105"/>
      <c r="E9" s="105"/>
      <c r="F9" s="105"/>
      <c r="G9" s="105"/>
    </row>
    <row r="10" spans="2:7" ht="12.75">
      <c r="B10" s="102" t="s">
        <v>386</v>
      </c>
      <c r="C10" s="105"/>
      <c r="D10" s="105"/>
      <c r="E10" s="105"/>
      <c r="F10" s="105"/>
      <c r="G10" s="105"/>
    </row>
    <row r="11" spans="2:7" ht="7.5" customHeight="1">
      <c r="B11" s="317"/>
      <c r="C11" s="306"/>
      <c r="D11" s="306"/>
      <c r="E11" s="306"/>
      <c r="F11" s="306"/>
      <c r="G11" s="318"/>
    </row>
    <row r="12" spans="2:7" ht="12.75">
      <c r="B12" s="309" t="s">
        <v>402</v>
      </c>
      <c r="C12" s="319"/>
      <c r="D12" s="319"/>
      <c r="E12" s="319"/>
      <c r="F12" s="319"/>
      <c r="G12" s="310"/>
    </row>
    <row r="13" spans="2:7" ht="12.75">
      <c r="B13" s="311" t="s">
        <v>388</v>
      </c>
      <c r="C13" s="320"/>
      <c r="D13" s="320"/>
      <c r="E13" s="320"/>
      <c r="F13" s="320"/>
      <c r="G13" s="312"/>
    </row>
    <row r="14" spans="2:7" ht="12.75">
      <c r="B14" s="102" t="s">
        <v>389</v>
      </c>
      <c r="C14" s="149"/>
      <c r="D14" s="149"/>
      <c r="E14" s="149"/>
      <c r="F14" s="149"/>
      <c r="G14" s="149"/>
    </row>
    <row r="15" spans="2:7" ht="12.75">
      <c r="B15" s="102" t="s">
        <v>390</v>
      </c>
      <c r="C15" s="103"/>
      <c r="D15" s="103"/>
      <c r="E15" s="103"/>
      <c r="F15" s="103"/>
      <c r="G15" s="103"/>
    </row>
    <row r="16" spans="2:7" ht="12.75">
      <c r="B16" s="102" t="s">
        <v>391</v>
      </c>
      <c r="C16" s="105"/>
      <c r="D16" s="105"/>
      <c r="E16" s="105"/>
      <c r="F16" s="105"/>
      <c r="G16" s="105"/>
    </row>
    <row r="17" spans="2:7" ht="12.75">
      <c r="B17" s="102" t="s">
        <v>392</v>
      </c>
      <c r="C17" s="103"/>
      <c r="D17" s="103"/>
      <c r="E17" s="103"/>
      <c r="F17" s="103"/>
      <c r="G17" s="103"/>
    </row>
    <row r="18" spans="2:7" ht="12.75">
      <c r="B18" s="102" t="s">
        <v>467</v>
      </c>
      <c r="C18" s="103"/>
      <c r="D18" s="103"/>
      <c r="E18" s="103"/>
      <c r="F18" s="103"/>
      <c r="G18" s="103"/>
    </row>
    <row r="19" spans="2:7" ht="12.75">
      <c r="B19" s="102" t="s">
        <v>376</v>
      </c>
      <c r="C19" s="106"/>
      <c r="D19" s="106"/>
      <c r="E19" s="106"/>
      <c r="F19" s="106"/>
      <c r="G19" s="106"/>
    </row>
    <row r="20" spans="2:7" ht="12.75">
      <c r="B20" s="102" t="s">
        <v>393</v>
      </c>
      <c r="C20" s="195"/>
      <c r="D20" s="195"/>
      <c r="E20" s="195"/>
      <c r="F20" s="195"/>
      <c r="G20" s="195"/>
    </row>
    <row r="21" spans="2:7" ht="12.75">
      <c r="B21" s="102" t="s">
        <v>468</v>
      </c>
      <c r="C21" s="195"/>
      <c r="D21" s="195"/>
      <c r="E21" s="195"/>
      <c r="F21" s="195"/>
      <c r="G21" s="195"/>
    </row>
    <row r="22" spans="2:7" ht="12.75">
      <c r="B22" s="102" t="s">
        <v>394</v>
      </c>
      <c r="C22" s="195"/>
      <c r="D22" s="195"/>
      <c r="E22" s="195"/>
      <c r="F22" s="195"/>
      <c r="G22" s="195"/>
    </row>
    <row r="23" spans="2:7" ht="12.75">
      <c r="B23" s="16" t="s">
        <v>395</v>
      </c>
      <c r="C23" s="103"/>
      <c r="D23" s="103"/>
      <c r="E23" s="103"/>
      <c r="F23" s="103"/>
      <c r="G23" s="103"/>
    </row>
    <row r="24" spans="2:7" ht="12.75">
      <c r="B24" s="102" t="s">
        <v>396</v>
      </c>
      <c r="C24" s="105"/>
      <c r="D24" s="105"/>
      <c r="E24" s="105"/>
      <c r="F24" s="105"/>
      <c r="G24" s="105"/>
    </row>
    <row r="25" spans="2:7" ht="12.75">
      <c r="B25" s="197" t="s">
        <v>214</v>
      </c>
      <c r="C25" s="197">
        <f>SUM(C14:C24)</f>
        <v>0</v>
      </c>
      <c r="D25" s="197">
        <f>SUM(D14:D24)</f>
        <v>0</v>
      </c>
      <c r="E25" s="197">
        <f>SUM(E14:E24)</f>
        <v>0</v>
      </c>
      <c r="F25" s="197">
        <f>SUM(F14:F24)</f>
        <v>0</v>
      </c>
      <c r="G25" s="197">
        <f>SUM(G14:G24)</f>
        <v>0</v>
      </c>
    </row>
    <row r="26" spans="2:7" ht="12.75">
      <c r="B26" s="311" t="s">
        <v>397</v>
      </c>
      <c r="C26" s="320"/>
      <c r="D26" s="320"/>
      <c r="E26" s="320"/>
      <c r="F26" s="320"/>
      <c r="G26" s="312"/>
    </row>
    <row r="27" spans="2:7" ht="12.75">
      <c r="B27" s="16" t="s">
        <v>398</v>
      </c>
      <c r="C27" s="103"/>
      <c r="D27" s="103"/>
      <c r="E27" s="103"/>
      <c r="F27" s="103"/>
      <c r="G27" s="103"/>
    </row>
    <row r="28" spans="2:7" ht="12.75">
      <c r="B28" s="102" t="s">
        <v>469</v>
      </c>
      <c r="C28" s="103"/>
      <c r="D28" s="103"/>
      <c r="E28" s="103"/>
      <c r="F28" s="103"/>
      <c r="G28" s="103"/>
    </row>
    <row r="29" spans="2:7" ht="12.75">
      <c r="B29" s="197" t="s">
        <v>214</v>
      </c>
      <c r="C29" s="247">
        <f>SUM(C27:C28)</f>
        <v>0</v>
      </c>
      <c r="D29" s="247">
        <f>SUM(D27:D28)</f>
        <v>0</v>
      </c>
      <c r="E29" s="247">
        <f>SUM(E27:E28)</f>
        <v>0</v>
      </c>
      <c r="F29" s="247">
        <f>SUM(F27:F28)</f>
        <v>0</v>
      </c>
      <c r="G29" s="247">
        <f>SUM(G27:G28)</f>
        <v>0</v>
      </c>
    </row>
    <row r="30" spans="2:7" ht="12.75">
      <c r="B30" s="296" t="s">
        <v>453</v>
      </c>
      <c r="C30" s="297"/>
      <c r="D30" s="297"/>
      <c r="E30" s="297"/>
      <c r="F30" s="297"/>
      <c r="G30" s="298"/>
    </row>
    <row r="31" spans="2:7" ht="12.75">
      <c r="B31" s="102" t="s">
        <v>367</v>
      </c>
      <c r="C31" s="205"/>
      <c r="D31" s="103"/>
      <c r="E31" s="103"/>
      <c r="F31" s="103"/>
      <c r="G31" s="103"/>
    </row>
    <row r="32" spans="2:7" ht="12.75">
      <c r="B32" s="102" t="s">
        <v>368</v>
      </c>
      <c r="C32" s="205"/>
      <c r="D32" s="103"/>
      <c r="E32" s="103"/>
      <c r="F32" s="103"/>
      <c r="G32" s="103"/>
    </row>
    <row r="33" spans="2:7" ht="12.75">
      <c r="B33" s="102" t="s">
        <v>369</v>
      </c>
      <c r="C33" s="205"/>
      <c r="D33" s="103"/>
      <c r="E33" s="103"/>
      <c r="F33" s="103"/>
      <c r="G33" s="103"/>
    </row>
    <row r="34" spans="2:7" ht="12.75">
      <c r="B34" s="102" t="s">
        <v>370</v>
      </c>
      <c r="C34" s="205"/>
      <c r="D34" s="103"/>
      <c r="E34" s="103"/>
      <c r="F34" s="103"/>
      <c r="G34" s="103"/>
    </row>
    <row r="35" spans="2:7" ht="12.75">
      <c r="B35" s="197" t="s">
        <v>214</v>
      </c>
      <c r="C35" s="197">
        <f>SUM(C31:C34)</f>
        <v>0</v>
      </c>
      <c r="D35" s="247">
        <f>SUM(D27:D28)</f>
        <v>0</v>
      </c>
      <c r="E35" s="247">
        <f>SUM(E27:E28)</f>
        <v>0</v>
      </c>
      <c r="F35" s="247">
        <f>SUM(F27:F28)</f>
        <v>0</v>
      </c>
      <c r="G35" s="247">
        <f>SUM(G27:G28)</f>
        <v>0</v>
      </c>
    </row>
    <row r="36" spans="2:7" ht="12.75">
      <c r="B36" s="151" t="s">
        <v>399</v>
      </c>
      <c r="C36" s="154">
        <f>C25+C29+C35</f>
        <v>0</v>
      </c>
      <c r="D36" s="154">
        <f>D25+D29+D35</f>
        <v>0</v>
      </c>
      <c r="E36" s="154">
        <f>E25+E29+E35</f>
        <v>0</v>
      </c>
      <c r="F36" s="154">
        <f>F25+F29+F35</f>
        <v>0</v>
      </c>
      <c r="G36" s="154">
        <f>G25+G29+G35</f>
        <v>0</v>
      </c>
    </row>
    <row r="38" spans="2:7" ht="12.75">
      <c r="B38" s="151" t="s">
        <v>470</v>
      </c>
      <c r="C38" s="162" t="e">
        <f>+C36/C8</f>
        <v>#DIV/0!</v>
      </c>
      <c r="D38" s="162" t="e">
        <f>+D36/D8</f>
        <v>#DIV/0!</v>
      </c>
      <c r="E38" s="162" t="e">
        <f>+E36/E8</f>
        <v>#DIV/0!</v>
      </c>
      <c r="F38" s="162" t="e">
        <f>+F36/F8</f>
        <v>#DIV/0!</v>
      </c>
      <c r="G38" s="162" t="e">
        <f>+G36/G8</f>
        <v>#DIV/0!</v>
      </c>
    </row>
    <row r="40" ht="12.75">
      <c r="B40" s="17" t="s">
        <v>292</v>
      </c>
    </row>
    <row r="41" ht="12.75">
      <c r="B41" s="47" t="s">
        <v>471</v>
      </c>
    </row>
    <row r="42" ht="12.75">
      <c r="B42" s="47"/>
    </row>
  </sheetData>
  <sheetProtection/>
  <mergeCells count="7">
    <mergeCell ref="B30:G30"/>
    <mergeCell ref="B5:G5"/>
    <mergeCell ref="B11:G11"/>
    <mergeCell ref="B7:G7"/>
    <mergeCell ref="B12:G12"/>
    <mergeCell ref="B13:G13"/>
    <mergeCell ref="B26:G2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O2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.28125" style="2" customWidth="1"/>
    <col min="2" max="3" width="16.28125" style="2" customWidth="1"/>
    <col min="4" max="4" width="8.140625" style="2" bestFit="1" customWidth="1"/>
    <col min="5" max="5" width="8.421875" style="2" bestFit="1" customWidth="1"/>
    <col min="6" max="6" width="18.7109375" style="2" bestFit="1" customWidth="1"/>
    <col min="7" max="8" width="20.421875" style="2" customWidth="1"/>
    <col min="9" max="9" width="16.57421875" style="2" bestFit="1" customWidth="1"/>
    <col min="10" max="10" width="15.140625" style="2" bestFit="1" customWidth="1"/>
    <col min="11" max="11" width="15.140625" style="2" customWidth="1"/>
    <col min="12" max="12" width="18.421875" style="2" customWidth="1"/>
    <col min="13" max="13" width="17.8515625" style="2" bestFit="1" customWidth="1"/>
    <col min="14" max="14" width="17.8515625" style="2" customWidth="1"/>
    <col min="15" max="15" width="12.28125" style="2" bestFit="1" customWidth="1"/>
    <col min="16" max="16384" width="9.140625" style="2" customWidth="1"/>
  </cols>
  <sheetData>
    <row r="2" spans="2:3" ht="12.75">
      <c r="B2" s="17" t="s">
        <v>299</v>
      </c>
      <c r="C2" s="17"/>
    </row>
    <row r="3" spans="2:3" ht="12.75">
      <c r="B3" s="57" t="s">
        <v>321</v>
      </c>
      <c r="C3" s="57"/>
    </row>
    <row r="5" spans="2:15" ht="43.5" customHeight="1">
      <c r="B5" s="250" t="s">
        <v>27</v>
      </c>
      <c r="C5" s="251" t="s">
        <v>546</v>
      </c>
      <c r="D5" s="48" t="s">
        <v>564</v>
      </c>
      <c r="E5" s="48" t="s">
        <v>560</v>
      </c>
      <c r="F5" s="48" t="s">
        <v>506</v>
      </c>
      <c r="G5" s="48" t="s">
        <v>507</v>
      </c>
      <c r="H5" s="129" t="s">
        <v>508</v>
      </c>
      <c r="I5" s="120" t="s">
        <v>509</v>
      </c>
      <c r="J5" s="120" t="s">
        <v>510</v>
      </c>
      <c r="K5" s="129" t="s">
        <v>511</v>
      </c>
      <c r="L5" s="48" t="s">
        <v>512</v>
      </c>
      <c r="M5" s="48" t="s">
        <v>513</v>
      </c>
      <c r="N5" s="167" t="s">
        <v>514</v>
      </c>
      <c r="O5" s="250" t="s">
        <v>219</v>
      </c>
    </row>
    <row r="6" spans="2:15" ht="12.75">
      <c r="B6" s="250"/>
      <c r="C6" s="252"/>
      <c r="D6" s="48" t="s">
        <v>0</v>
      </c>
      <c r="E6" s="48" t="s">
        <v>50</v>
      </c>
      <c r="F6" s="48" t="s">
        <v>0</v>
      </c>
      <c r="G6" s="167" t="s">
        <v>0</v>
      </c>
      <c r="H6" s="167" t="s">
        <v>50</v>
      </c>
      <c r="I6" s="120" t="s">
        <v>0</v>
      </c>
      <c r="J6" s="167" t="s">
        <v>0</v>
      </c>
      <c r="K6" s="167" t="s">
        <v>50</v>
      </c>
      <c r="L6" s="48" t="s">
        <v>341</v>
      </c>
      <c r="M6" s="167" t="s">
        <v>341</v>
      </c>
      <c r="N6" s="167" t="s">
        <v>258</v>
      </c>
      <c r="O6" s="250"/>
    </row>
    <row r="7" spans="2:15" ht="12.75">
      <c r="B7" s="52"/>
      <c r="C7" s="52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9" spans="2:3" ht="15" customHeight="1">
      <c r="B9" s="56" t="s">
        <v>268</v>
      </c>
      <c r="C9" s="56"/>
    </row>
    <row r="10" spans="2:3" ht="15" customHeight="1">
      <c r="B10" s="47" t="s">
        <v>630</v>
      </c>
      <c r="C10" s="47"/>
    </row>
    <row r="12" ht="15" customHeight="1"/>
    <row r="14" ht="15" customHeight="1"/>
    <row r="15" ht="15" customHeight="1"/>
    <row r="16" ht="15" customHeight="1"/>
    <row r="17" ht="15" customHeight="1"/>
    <row r="18" ht="15" customHeight="1"/>
    <row r="22" spans="2:3" ht="12.75">
      <c r="B22" s="47"/>
      <c r="C22" s="47"/>
    </row>
  </sheetData>
  <sheetProtection/>
  <mergeCells count="3">
    <mergeCell ref="B5:B6"/>
    <mergeCell ref="O5:O6"/>
    <mergeCell ref="C5:C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52"/>
  <sheetViews>
    <sheetView zoomScalePageLayoutView="0" workbookViewId="0" topLeftCell="A1">
      <selection activeCell="P42" sqref="P42"/>
    </sheetView>
  </sheetViews>
  <sheetFormatPr defaultColWidth="9.140625" defaultRowHeight="15"/>
  <cols>
    <col min="1" max="1" width="6.57421875" style="2" customWidth="1"/>
    <col min="2" max="2" width="30.57421875" style="2" customWidth="1"/>
    <col min="3" max="3" width="17.00390625" style="2" customWidth="1"/>
    <col min="4" max="4" width="14.8515625" style="2" customWidth="1"/>
    <col min="5" max="5" width="16.28125" style="2" customWidth="1"/>
    <col min="6" max="6" width="11.421875" style="2" bestFit="1" customWidth="1"/>
    <col min="7" max="7" width="7.28125" style="2" bestFit="1" customWidth="1"/>
    <col min="8" max="8" width="10.8515625" style="2" bestFit="1" customWidth="1"/>
    <col min="9" max="16384" width="9.140625" style="2" customWidth="1"/>
  </cols>
  <sheetData>
    <row r="2" ht="12.75">
      <c r="B2" s="9" t="s">
        <v>296</v>
      </c>
    </row>
    <row r="3" ht="12.75">
      <c r="B3" s="9"/>
    </row>
    <row r="4" spans="2:6" ht="12.75">
      <c r="B4" s="96" t="s">
        <v>515</v>
      </c>
      <c r="C4" s="18"/>
      <c r="D4" s="18"/>
      <c r="E4" s="18"/>
      <c r="F4" s="18"/>
    </row>
    <row r="5" spans="2:6" ht="12.75">
      <c r="B5" s="3" t="s">
        <v>322</v>
      </c>
      <c r="C5" s="18"/>
      <c r="D5" s="18"/>
      <c r="E5" s="18"/>
      <c r="F5" s="18"/>
    </row>
    <row r="6" spans="2:6" ht="12.75">
      <c r="B6" s="18"/>
      <c r="C6" s="18"/>
      <c r="D6" s="18"/>
      <c r="E6" s="18"/>
      <c r="F6" s="18"/>
    </row>
    <row r="7" spans="2:5" ht="12.75">
      <c r="B7" s="323" t="s">
        <v>333</v>
      </c>
      <c r="C7" s="326" t="s">
        <v>475</v>
      </c>
      <c r="D7" s="327"/>
      <c r="E7" s="328"/>
    </row>
    <row r="8" spans="2:5" ht="15" customHeight="1">
      <c r="B8" s="324"/>
      <c r="C8" s="292" t="s">
        <v>476</v>
      </c>
      <c r="D8" s="321" t="s">
        <v>478</v>
      </c>
      <c r="E8" s="322"/>
    </row>
    <row r="9" spans="2:5" ht="21.75" customHeight="1">
      <c r="B9" s="324"/>
      <c r="C9" s="292"/>
      <c r="D9" s="135" t="s">
        <v>473</v>
      </c>
      <c r="E9" s="133" t="s">
        <v>474</v>
      </c>
    </row>
    <row r="10" spans="2:5" ht="12.75">
      <c r="B10" s="325"/>
      <c r="C10" s="130" t="s">
        <v>340</v>
      </c>
      <c r="D10" s="130" t="s">
        <v>0</v>
      </c>
      <c r="E10" s="130" t="s">
        <v>0</v>
      </c>
    </row>
    <row r="11" spans="2:5" ht="12.75" customHeight="1">
      <c r="B11" s="124" t="s">
        <v>334</v>
      </c>
      <c r="C11" s="125"/>
      <c r="D11" s="125"/>
      <c r="E11" s="125"/>
    </row>
    <row r="12" spans="2:5" ht="25.5">
      <c r="B12" s="124" t="s">
        <v>335</v>
      </c>
      <c r="C12" s="125"/>
      <c r="D12" s="125"/>
      <c r="E12" s="125"/>
    </row>
    <row r="13" spans="2:5" ht="12.75">
      <c r="B13" s="126" t="s">
        <v>1</v>
      </c>
      <c r="C13" s="125">
        <f>+C11+C12</f>
        <v>0</v>
      </c>
      <c r="D13" s="125">
        <f>+D11+D12</f>
        <v>0</v>
      </c>
      <c r="E13" s="125">
        <f>+E11+E12</f>
        <v>0</v>
      </c>
    </row>
    <row r="14" spans="2:5" ht="12.75">
      <c r="B14" s="126" t="s">
        <v>2</v>
      </c>
      <c r="C14" s="10"/>
      <c r="D14" s="10"/>
      <c r="E14" s="10"/>
    </row>
    <row r="15" spans="3:5" ht="12.75">
      <c r="C15" s="47"/>
      <c r="D15" s="47"/>
      <c r="E15" s="47"/>
    </row>
    <row r="16" spans="2:5" ht="12.75">
      <c r="B16" s="124" t="s">
        <v>3</v>
      </c>
      <c r="C16" s="125">
        <f>+C13+C14</f>
        <v>0</v>
      </c>
      <c r="D16" s="125">
        <f>+D13+D14</f>
        <v>0</v>
      </c>
      <c r="E16" s="125">
        <f>+E13+E14</f>
        <v>0</v>
      </c>
    </row>
    <row r="17" spans="3:5" ht="12.75">
      <c r="C17" s="47"/>
      <c r="D17" s="47"/>
      <c r="E17" s="47"/>
    </row>
    <row r="18" spans="2:5" ht="12.75">
      <c r="B18" s="124" t="s">
        <v>4</v>
      </c>
      <c r="C18" s="125"/>
      <c r="D18" s="125"/>
      <c r="E18" s="125"/>
    </row>
    <row r="19" spans="3:5" ht="12.75">
      <c r="C19" s="47"/>
      <c r="D19" s="47"/>
      <c r="E19" s="47"/>
    </row>
    <row r="20" spans="2:5" ht="12.75">
      <c r="B20" s="124" t="s">
        <v>5</v>
      </c>
      <c r="C20" s="125">
        <f>+C16+C18</f>
        <v>0</v>
      </c>
      <c r="D20" s="125">
        <f>+D16+D18</f>
        <v>0</v>
      </c>
      <c r="E20" s="125">
        <f>+E16+E18</f>
        <v>0</v>
      </c>
    </row>
    <row r="21" spans="3:5" ht="12.75">
      <c r="C21" s="47"/>
      <c r="D21" s="47"/>
      <c r="E21" s="47"/>
    </row>
    <row r="22" spans="2:5" ht="12.75">
      <c r="B22" s="124" t="s">
        <v>6</v>
      </c>
      <c r="C22" s="125"/>
      <c r="D22" s="125"/>
      <c r="E22" s="125"/>
    </row>
    <row r="23" spans="3:5" ht="12.75">
      <c r="C23" s="47"/>
      <c r="D23" s="47"/>
      <c r="E23" s="47"/>
    </row>
    <row r="24" spans="2:5" ht="12.75">
      <c r="B24" s="124" t="s">
        <v>7</v>
      </c>
      <c r="C24" s="125">
        <f>+C20+C22</f>
        <v>0</v>
      </c>
      <c r="D24" s="125">
        <f>+D20+D22</f>
        <v>0</v>
      </c>
      <c r="E24" s="125">
        <f>+E20+E22</f>
        <v>0</v>
      </c>
    </row>
    <row r="25" spans="2:5" ht="6" customHeight="1">
      <c r="B25" s="127"/>
      <c r="C25" s="128"/>
      <c r="D25" s="128"/>
      <c r="E25" s="128"/>
    </row>
    <row r="26" spans="2:5" ht="12.75">
      <c r="B26" s="5" t="s">
        <v>268</v>
      </c>
      <c r="C26" s="128"/>
      <c r="D26" s="128"/>
      <c r="E26" s="128"/>
    </row>
    <row r="27" spans="2:5" ht="12.75">
      <c r="B27" s="2" t="s">
        <v>591</v>
      </c>
      <c r="C27" s="128"/>
      <c r="D27" s="128"/>
      <c r="E27" s="128"/>
    </row>
    <row r="28" spans="3:5" ht="12.75">
      <c r="C28" s="128"/>
      <c r="D28" s="128"/>
      <c r="E28" s="128"/>
    </row>
    <row r="29" spans="2:5" ht="12.75">
      <c r="B29" s="1" t="s">
        <v>516</v>
      </c>
      <c r="C29" s="128"/>
      <c r="D29" s="128"/>
      <c r="E29" s="128"/>
    </row>
    <row r="30" ht="12.75">
      <c r="B30" s="3" t="s">
        <v>322</v>
      </c>
    </row>
    <row r="32" spans="2:5" ht="12.75" customHeight="1">
      <c r="B32" s="323" t="s">
        <v>333</v>
      </c>
      <c r="C32" s="326" t="s">
        <v>336</v>
      </c>
      <c r="D32" s="327"/>
      <c r="E32" s="328"/>
    </row>
    <row r="33" spans="2:5" ht="12.75">
      <c r="B33" s="324"/>
      <c r="C33" s="292" t="s">
        <v>476</v>
      </c>
      <c r="D33" s="321" t="s">
        <v>478</v>
      </c>
      <c r="E33" s="322"/>
    </row>
    <row r="34" spans="2:5" ht="15">
      <c r="B34" s="324"/>
      <c r="C34" s="292"/>
      <c r="D34" s="172" t="s">
        <v>473</v>
      </c>
      <c r="E34" s="169" t="s">
        <v>474</v>
      </c>
    </row>
    <row r="35" spans="2:5" ht="12.75">
      <c r="B35" s="325"/>
      <c r="C35" s="130" t="s">
        <v>340</v>
      </c>
      <c r="D35" s="130" t="s">
        <v>0</v>
      </c>
      <c r="E35" s="130" t="s">
        <v>0</v>
      </c>
    </row>
    <row r="36" spans="2:5" ht="12.75" customHeight="1">
      <c r="B36" s="124" t="s">
        <v>334</v>
      </c>
      <c r="C36" s="125"/>
      <c r="D36" s="125"/>
      <c r="E36" s="125"/>
    </row>
    <row r="37" spans="2:5" ht="25.5">
      <c r="B37" s="124" t="s">
        <v>335</v>
      </c>
      <c r="C37" s="125"/>
      <c r="D37" s="125"/>
      <c r="E37" s="125"/>
    </row>
    <row r="38" spans="2:5" ht="12.75">
      <c r="B38" s="126" t="s">
        <v>1</v>
      </c>
      <c r="C38" s="125">
        <f>+C36+C37</f>
        <v>0</v>
      </c>
      <c r="D38" s="125">
        <f>+D36+D37</f>
        <v>0</v>
      </c>
      <c r="E38" s="125">
        <f>+E36+E37</f>
        <v>0</v>
      </c>
    </row>
    <row r="39" spans="2:5" ht="12.75">
      <c r="B39" s="126" t="s">
        <v>2</v>
      </c>
      <c r="C39" s="10"/>
      <c r="D39" s="10"/>
      <c r="E39" s="10"/>
    </row>
    <row r="40" spans="3:5" ht="12.75">
      <c r="C40" s="47"/>
      <c r="D40" s="47"/>
      <c r="E40" s="47"/>
    </row>
    <row r="41" spans="2:5" ht="12.75">
      <c r="B41" s="124" t="s">
        <v>3</v>
      </c>
      <c r="C41" s="125">
        <f>+C38+C39</f>
        <v>0</v>
      </c>
      <c r="D41" s="125">
        <f>+D38+D39</f>
        <v>0</v>
      </c>
      <c r="E41" s="125">
        <f>+E38+E39</f>
        <v>0</v>
      </c>
    </row>
    <row r="42" spans="3:5" ht="12.75">
      <c r="C42" s="47"/>
      <c r="D42" s="47"/>
      <c r="E42" s="47"/>
    </row>
    <row r="43" spans="2:5" ht="12.75">
      <c r="B43" s="124" t="s">
        <v>4</v>
      </c>
      <c r="C43" s="125"/>
      <c r="D43" s="125"/>
      <c r="E43" s="125"/>
    </row>
    <row r="44" spans="3:5" ht="12.75">
      <c r="C44" s="47"/>
      <c r="D44" s="47"/>
      <c r="E44" s="47"/>
    </row>
    <row r="45" spans="2:5" ht="12.75">
      <c r="B45" s="124" t="s">
        <v>5</v>
      </c>
      <c r="C45" s="125">
        <f>+C41+C43</f>
        <v>0</v>
      </c>
      <c r="D45" s="125">
        <f>+D41+D43</f>
        <v>0</v>
      </c>
      <c r="E45" s="125">
        <f>+E41+E43</f>
        <v>0</v>
      </c>
    </row>
    <row r="46" spans="3:5" ht="12.75">
      <c r="C46" s="47"/>
      <c r="D46" s="47"/>
      <c r="E46" s="47"/>
    </row>
    <row r="47" spans="2:5" ht="12.75">
      <c r="B47" s="124" t="s">
        <v>6</v>
      </c>
      <c r="C47" s="125"/>
      <c r="D47" s="125"/>
      <c r="E47" s="125"/>
    </row>
    <row r="48" spans="3:5" ht="12.75">
      <c r="C48" s="47"/>
      <c r="D48" s="47"/>
      <c r="E48" s="47"/>
    </row>
    <row r="49" spans="2:5" ht="12.75">
      <c r="B49" s="124" t="s">
        <v>7</v>
      </c>
      <c r="C49" s="125">
        <f>+C45+C47</f>
        <v>0</v>
      </c>
      <c r="D49" s="125">
        <f>+D45+D47</f>
        <v>0</v>
      </c>
      <c r="E49" s="125">
        <f>+E45+E47</f>
        <v>0</v>
      </c>
    </row>
    <row r="50" ht="6.75" customHeight="1"/>
    <row r="51" ht="12.75">
      <c r="B51" s="5" t="s">
        <v>268</v>
      </c>
    </row>
    <row r="52" ht="12.75">
      <c r="B52" s="2" t="s">
        <v>591</v>
      </c>
    </row>
  </sheetData>
  <sheetProtection/>
  <mergeCells count="8">
    <mergeCell ref="C8:C9"/>
    <mergeCell ref="D8:E8"/>
    <mergeCell ref="B7:B10"/>
    <mergeCell ref="B32:B35"/>
    <mergeCell ref="C33:C34"/>
    <mergeCell ref="D33:E33"/>
    <mergeCell ref="C32:E32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K29"/>
  <sheetViews>
    <sheetView zoomScalePageLayoutView="0" workbookViewId="0" topLeftCell="A1">
      <selection activeCell="L29" sqref="L29"/>
    </sheetView>
  </sheetViews>
  <sheetFormatPr defaultColWidth="9.140625" defaultRowHeight="15"/>
  <cols>
    <col min="1" max="1" width="9.140625" style="2" customWidth="1"/>
    <col min="2" max="2" width="18.57421875" style="2" customWidth="1"/>
    <col min="3" max="3" width="10.8515625" style="2" customWidth="1"/>
    <col min="4" max="4" width="15.7109375" style="2" customWidth="1"/>
    <col min="5" max="5" width="16.421875" style="2" bestFit="1" customWidth="1"/>
    <col min="6" max="16384" width="9.140625" style="2" customWidth="1"/>
  </cols>
  <sheetData>
    <row r="2" ht="12.75">
      <c r="B2" s="1" t="s">
        <v>589</v>
      </c>
    </row>
    <row r="3" spans="2:7" ht="12.75">
      <c r="B3" s="3" t="s">
        <v>322</v>
      </c>
      <c r="G3" s="1"/>
    </row>
    <row r="4" spans="2:7" ht="12.75">
      <c r="B4" s="3"/>
      <c r="G4" s="1"/>
    </row>
    <row r="5" spans="2:5" ht="15" customHeight="1">
      <c r="B5" s="277" t="s">
        <v>9</v>
      </c>
      <c r="C5" s="329" t="s">
        <v>287</v>
      </c>
      <c r="D5" s="330"/>
      <c r="E5" s="331"/>
    </row>
    <row r="6" spans="2:5" ht="15" customHeight="1">
      <c r="B6" s="277"/>
      <c r="C6" s="277" t="s">
        <v>342</v>
      </c>
      <c r="D6" s="321" t="s">
        <v>478</v>
      </c>
      <c r="E6" s="322"/>
    </row>
    <row r="7" spans="2:5" ht="15">
      <c r="B7" s="277"/>
      <c r="C7" s="332"/>
      <c r="D7" s="172" t="s">
        <v>473</v>
      </c>
      <c r="E7" s="169" t="s">
        <v>474</v>
      </c>
    </row>
    <row r="8" spans="2:5" ht="12.75">
      <c r="B8" s="277"/>
      <c r="C8" s="15" t="s">
        <v>340</v>
      </c>
      <c r="D8" s="15" t="s">
        <v>0</v>
      </c>
      <c r="E8" s="15" t="s">
        <v>0</v>
      </c>
    </row>
    <row r="9" spans="2:5" ht="12.75">
      <c r="B9" s="142" t="s">
        <v>286</v>
      </c>
      <c r="C9" s="16"/>
      <c r="D9" s="16"/>
      <c r="E9" s="16"/>
    </row>
    <row r="10" spans="2:5" ht="12.75">
      <c r="B10" s="142" t="s">
        <v>10</v>
      </c>
      <c r="C10" s="16"/>
      <c r="D10" s="16"/>
      <c r="E10" s="16"/>
    </row>
    <row r="11" spans="2:11" ht="12.75">
      <c r="B11" s="142" t="s">
        <v>285</v>
      </c>
      <c r="C11" s="141"/>
      <c r="D11" s="141"/>
      <c r="E11" s="143"/>
      <c r="K11" s="138"/>
    </row>
    <row r="12" spans="3:11" ht="6.75" customHeight="1">
      <c r="C12" s="138"/>
      <c r="D12" s="138"/>
      <c r="E12" s="144"/>
      <c r="K12" s="138"/>
    </row>
    <row r="13" spans="2:11" ht="12.75">
      <c r="B13" s="5" t="s">
        <v>268</v>
      </c>
      <c r="C13" s="138"/>
      <c r="D13" s="138"/>
      <c r="E13" s="144"/>
      <c r="K13" s="138"/>
    </row>
    <row r="14" spans="2:11" ht="12.75">
      <c r="B14" s="2" t="s">
        <v>591</v>
      </c>
      <c r="C14" s="138"/>
      <c r="D14" s="138"/>
      <c r="E14" s="144"/>
      <c r="K14" s="138"/>
    </row>
    <row r="15" spans="7:11" ht="15.75" customHeight="1">
      <c r="G15" s="138"/>
      <c r="H15" s="144"/>
      <c r="I15" s="139"/>
      <c r="J15" s="139"/>
      <c r="K15" s="138"/>
    </row>
    <row r="16" spans="2:11" ht="15.75" customHeight="1">
      <c r="B16" s="121" t="s">
        <v>590</v>
      </c>
      <c r="D16" s="12"/>
      <c r="E16" s="12"/>
      <c r="G16" s="138"/>
      <c r="H16" s="145"/>
      <c r="I16" s="145"/>
      <c r="J16" s="145"/>
      <c r="K16" s="140"/>
    </row>
    <row r="17" spans="2:11" ht="15.75" customHeight="1">
      <c r="B17" s="3" t="s">
        <v>322</v>
      </c>
      <c r="D17" s="12"/>
      <c r="E17" s="12"/>
      <c r="G17" s="138"/>
      <c r="H17" s="146"/>
      <c r="I17" s="146"/>
      <c r="J17" s="146"/>
      <c r="K17" s="146"/>
    </row>
    <row r="18" spans="2:11" ht="15.75" customHeight="1">
      <c r="B18" s="3"/>
      <c r="D18" s="12"/>
      <c r="E18" s="12"/>
      <c r="G18" s="138"/>
      <c r="H18" s="146"/>
      <c r="I18" s="146"/>
      <c r="J18" s="146"/>
      <c r="K18" s="146"/>
    </row>
    <row r="19" spans="2:11" ht="15.75" customHeight="1">
      <c r="B19" s="277" t="s">
        <v>9</v>
      </c>
      <c r="C19" s="333" t="s">
        <v>631</v>
      </c>
      <c r="D19" s="333"/>
      <c r="E19" s="333"/>
      <c r="F19" s="333"/>
      <c r="G19" s="138"/>
      <c r="H19" s="146"/>
      <c r="I19" s="146"/>
      <c r="J19" s="146"/>
      <c r="K19" s="146"/>
    </row>
    <row r="20" spans="2:11" ht="15.75" customHeight="1">
      <c r="B20" s="277"/>
      <c r="C20" s="277" t="s">
        <v>342</v>
      </c>
      <c r="D20" s="321" t="s">
        <v>478</v>
      </c>
      <c r="E20" s="322"/>
      <c r="F20" s="277" t="s">
        <v>216</v>
      </c>
      <c r="G20" s="138"/>
      <c r="H20" s="146"/>
      <c r="I20" s="146"/>
      <c r="J20" s="146"/>
      <c r="K20" s="146"/>
    </row>
    <row r="21" spans="2:6" ht="15.75" customHeight="1">
      <c r="B21" s="277"/>
      <c r="C21" s="332"/>
      <c r="D21" s="172" t="s">
        <v>473</v>
      </c>
      <c r="E21" s="169" t="s">
        <v>474</v>
      </c>
      <c r="F21" s="332"/>
    </row>
    <row r="22" spans="2:6" ht="12.75">
      <c r="B22" s="277"/>
      <c r="C22" s="15" t="s">
        <v>340</v>
      </c>
      <c r="D22" s="15" t="s">
        <v>0</v>
      </c>
      <c r="E22" s="15" t="s">
        <v>0</v>
      </c>
      <c r="F22" s="171" t="s">
        <v>0</v>
      </c>
    </row>
    <row r="23" spans="2:6" ht="12.75">
      <c r="B23" s="142" t="s">
        <v>408</v>
      </c>
      <c r="C23" s="16"/>
      <c r="D23" s="16"/>
      <c r="E23" s="16"/>
      <c r="F23" s="16"/>
    </row>
    <row r="24" spans="2:6" ht="12.75">
      <c r="B24" s="142" t="s">
        <v>409</v>
      </c>
      <c r="C24" s="16"/>
      <c r="D24" s="16"/>
      <c r="E24" s="16"/>
      <c r="F24" s="16"/>
    </row>
    <row r="25" spans="2:6" ht="15.75" customHeight="1">
      <c r="B25" s="142" t="s">
        <v>410</v>
      </c>
      <c r="C25" s="16"/>
      <c r="D25" s="16"/>
      <c r="E25" s="16"/>
      <c r="F25" s="16"/>
    </row>
    <row r="26" ht="15.75" customHeight="1">
      <c r="B26" s="115"/>
    </row>
    <row r="27" ht="15.75" customHeight="1">
      <c r="B27" s="5" t="s">
        <v>8</v>
      </c>
    </row>
    <row r="28" spans="2:7" ht="15.75" customHeight="1">
      <c r="B28" s="2" t="s">
        <v>592</v>
      </c>
      <c r="C28" s="18"/>
      <c r="D28" s="18"/>
      <c r="E28" s="18"/>
      <c r="F28" s="18"/>
      <c r="G28" s="18"/>
    </row>
    <row r="29" spans="2:7" ht="12.75">
      <c r="B29" s="57" t="s">
        <v>479</v>
      </c>
      <c r="C29" s="18"/>
      <c r="D29" s="18"/>
      <c r="E29" s="18"/>
      <c r="F29" s="18"/>
      <c r="G29" s="18"/>
    </row>
  </sheetData>
  <sheetProtection/>
  <mergeCells count="9">
    <mergeCell ref="C5:E5"/>
    <mergeCell ref="B5:B8"/>
    <mergeCell ref="F20:F21"/>
    <mergeCell ref="C20:C21"/>
    <mergeCell ref="D20:E20"/>
    <mergeCell ref="C6:C7"/>
    <mergeCell ref="D6:E6"/>
    <mergeCell ref="C19:F19"/>
    <mergeCell ref="B19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1">
      <selection activeCell="R22" sqref="R22"/>
    </sheetView>
  </sheetViews>
  <sheetFormatPr defaultColWidth="9.140625" defaultRowHeight="15"/>
  <cols>
    <col min="1" max="1" width="7.140625" style="14" customWidth="1"/>
    <col min="2" max="2" width="12.8515625" style="14" customWidth="1"/>
    <col min="3" max="3" width="20.7109375" style="14" customWidth="1"/>
    <col min="4" max="5" width="9.140625" style="14" customWidth="1"/>
    <col min="6" max="7" width="12.28125" style="14" customWidth="1"/>
    <col min="8" max="9" width="9.140625" style="14" customWidth="1"/>
    <col min="10" max="10" width="40.7109375" style="14" customWidth="1"/>
    <col min="11" max="16384" width="9.140625" style="14" customWidth="1"/>
  </cols>
  <sheetData>
    <row r="2" ht="15">
      <c r="B2" s="1" t="s">
        <v>517</v>
      </c>
    </row>
    <row r="3" spans="2:9" ht="15">
      <c r="B3" s="3" t="s">
        <v>322</v>
      </c>
      <c r="I3" s="1"/>
    </row>
    <row r="5" spans="2:10" ht="15">
      <c r="B5" s="277" t="s">
        <v>294</v>
      </c>
      <c r="C5" s="334" t="s">
        <v>279</v>
      </c>
      <c r="D5" s="323" t="s">
        <v>342</v>
      </c>
      <c r="E5" s="332" t="s">
        <v>343</v>
      </c>
      <c r="F5" s="332"/>
      <c r="G5" s="277" t="s">
        <v>216</v>
      </c>
      <c r="H5" s="2"/>
      <c r="J5" s="323" t="s">
        <v>633</v>
      </c>
    </row>
    <row r="6" spans="2:10" ht="25.5">
      <c r="B6" s="277"/>
      <c r="C6" s="335"/>
      <c r="D6" s="324"/>
      <c r="E6" s="129" t="s">
        <v>344</v>
      </c>
      <c r="F6" s="129" t="s">
        <v>477</v>
      </c>
      <c r="G6" s="332"/>
      <c r="H6" s="2"/>
      <c r="J6" s="324"/>
    </row>
    <row r="7" spans="2:10" ht="18" customHeight="1">
      <c r="B7" s="277"/>
      <c r="C7" s="336"/>
      <c r="D7" s="15" t="s">
        <v>340</v>
      </c>
      <c r="E7" s="15" t="s">
        <v>0</v>
      </c>
      <c r="F7" s="15" t="s">
        <v>0</v>
      </c>
      <c r="G7" s="171" t="s">
        <v>0</v>
      </c>
      <c r="H7" s="2"/>
      <c r="J7" s="325"/>
    </row>
    <row r="8" spans="2:10" ht="15">
      <c r="B8" s="337" t="s">
        <v>276</v>
      </c>
      <c r="C8" s="114" t="s">
        <v>18</v>
      </c>
      <c r="D8" s="16"/>
      <c r="E8" s="16"/>
      <c r="F8" s="16"/>
      <c r="G8" s="16"/>
      <c r="H8" s="340" t="s">
        <v>280</v>
      </c>
      <c r="J8" s="210"/>
    </row>
    <row r="9" spans="2:10" ht="25.5">
      <c r="B9" s="338"/>
      <c r="C9" s="114" t="s">
        <v>277</v>
      </c>
      <c r="D9" s="16"/>
      <c r="E9" s="16"/>
      <c r="F9" s="16"/>
      <c r="G9" s="16"/>
      <c r="H9" s="340"/>
      <c r="J9" s="210"/>
    </row>
    <row r="10" spans="2:10" ht="25.5">
      <c r="B10" s="339"/>
      <c r="C10" s="114" t="s">
        <v>278</v>
      </c>
      <c r="D10" s="16"/>
      <c r="E10" s="16"/>
      <c r="F10" s="16"/>
      <c r="G10" s="16"/>
      <c r="H10" s="340"/>
      <c r="J10" s="210"/>
    </row>
    <row r="11" spans="2:10" ht="30" customHeight="1">
      <c r="B11" s="341" t="s">
        <v>248</v>
      </c>
      <c r="C11" s="114" t="s">
        <v>284</v>
      </c>
      <c r="D11" s="16"/>
      <c r="E11" s="16"/>
      <c r="F11" s="16"/>
      <c r="G11" s="16"/>
      <c r="H11" s="340"/>
      <c r="J11" s="210"/>
    </row>
    <row r="12" spans="2:10" ht="15">
      <c r="B12" s="342"/>
      <c r="C12" s="114" t="s">
        <v>406</v>
      </c>
      <c r="D12" s="16"/>
      <c r="E12" s="16"/>
      <c r="F12" s="16"/>
      <c r="G12" s="16"/>
      <c r="H12" s="340"/>
      <c r="J12" s="210"/>
    </row>
    <row r="13" spans="2:10" ht="25.5">
      <c r="B13" s="342"/>
      <c r="C13" s="114" t="s">
        <v>407</v>
      </c>
      <c r="D13" s="16"/>
      <c r="E13" s="16"/>
      <c r="F13" s="16"/>
      <c r="G13" s="16"/>
      <c r="H13" s="340"/>
      <c r="J13" s="210"/>
    </row>
    <row r="14" spans="2:10" ht="19.5" customHeight="1">
      <c r="B14" s="343"/>
      <c r="C14" s="114" t="s">
        <v>283</v>
      </c>
      <c r="D14" s="16"/>
      <c r="E14" s="16"/>
      <c r="F14" s="16"/>
      <c r="G14" s="16"/>
      <c r="H14" s="340"/>
      <c r="J14" s="210"/>
    </row>
    <row r="15" spans="2:10" ht="19.5" customHeight="1">
      <c r="B15" s="341" t="s">
        <v>275</v>
      </c>
      <c r="C15" s="114" t="s">
        <v>274</v>
      </c>
      <c r="D15" s="16"/>
      <c r="E15" s="16"/>
      <c r="F15" s="16"/>
      <c r="G15" s="16"/>
      <c r="H15" s="340"/>
      <c r="J15" s="210"/>
    </row>
    <row r="16" spans="2:10" ht="19.5" customHeight="1">
      <c r="B16" s="342"/>
      <c r="C16" s="114" t="s">
        <v>282</v>
      </c>
      <c r="D16" s="16"/>
      <c r="E16" s="16"/>
      <c r="F16" s="16"/>
      <c r="G16" s="16"/>
      <c r="H16" s="340"/>
      <c r="J16" s="210"/>
    </row>
    <row r="17" spans="2:10" ht="19.5" customHeight="1">
      <c r="B17" s="343"/>
      <c r="C17" s="114" t="s">
        <v>281</v>
      </c>
      <c r="D17" s="16"/>
      <c r="E17" s="16"/>
      <c r="F17" s="16"/>
      <c r="G17" s="16"/>
      <c r="H17" s="340"/>
      <c r="J17" s="210"/>
    </row>
    <row r="18" spans="2:8" ht="15">
      <c r="B18" s="2"/>
      <c r="C18" s="2"/>
      <c r="D18" s="2"/>
      <c r="E18" s="2"/>
      <c r="F18" s="2"/>
      <c r="G18" s="2"/>
      <c r="H18" s="2"/>
    </row>
    <row r="19" spans="2:9" ht="15">
      <c r="B19" s="122" t="s">
        <v>268</v>
      </c>
      <c r="C19" s="123"/>
      <c r="D19" s="123"/>
      <c r="E19" s="123"/>
      <c r="F19" s="123"/>
      <c r="G19" s="123"/>
      <c r="H19" s="123"/>
      <c r="I19" s="123"/>
    </row>
    <row r="20" spans="2:9" ht="15">
      <c r="B20" s="18" t="s">
        <v>593</v>
      </c>
      <c r="C20" s="123"/>
      <c r="D20" s="123"/>
      <c r="E20" s="123"/>
      <c r="F20" s="123"/>
      <c r="G20" s="123"/>
      <c r="H20" s="123"/>
      <c r="I20" s="123"/>
    </row>
    <row r="21" spans="2:9" ht="15">
      <c r="B21" s="123"/>
      <c r="C21" s="123"/>
      <c r="D21" s="123"/>
      <c r="E21" s="123"/>
      <c r="F21" s="123"/>
      <c r="G21" s="123"/>
      <c r="H21" s="123"/>
      <c r="I21" s="123"/>
    </row>
  </sheetData>
  <sheetProtection/>
  <mergeCells count="10">
    <mergeCell ref="J5:J7"/>
    <mergeCell ref="B5:B7"/>
    <mergeCell ref="C5:C7"/>
    <mergeCell ref="B8:B10"/>
    <mergeCell ref="H8:H17"/>
    <mergeCell ref="B11:B14"/>
    <mergeCell ref="B15:B17"/>
    <mergeCell ref="D5:D6"/>
    <mergeCell ref="E5:F5"/>
    <mergeCell ref="G5:G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45"/>
  <sheetViews>
    <sheetView zoomScalePageLayoutView="0" workbookViewId="0" topLeftCell="A1">
      <selection activeCell="K40" sqref="K40"/>
    </sheetView>
  </sheetViews>
  <sheetFormatPr defaultColWidth="9.140625" defaultRowHeight="15"/>
  <cols>
    <col min="1" max="1" width="7.421875" style="2" customWidth="1"/>
    <col min="2" max="2" width="28.7109375" style="2" customWidth="1"/>
    <col min="3" max="3" width="14.00390625" style="2" customWidth="1"/>
    <col min="4" max="4" width="16.00390625" style="2" customWidth="1"/>
    <col min="5" max="5" width="15.7109375" style="2" customWidth="1"/>
    <col min="6" max="6" width="17.00390625" style="2" customWidth="1"/>
    <col min="7" max="7" width="12.57421875" style="2" customWidth="1"/>
    <col min="8" max="8" width="10.8515625" style="2" customWidth="1"/>
    <col min="9" max="9" width="10.7109375" style="2" bestFit="1" customWidth="1"/>
    <col min="10" max="10" width="4.00390625" style="2" customWidth="1"/>
    <col min="11" max="16384" width="9.140625" style="2" customWidth="1"/>
  </cols>
  <sheetData>
    <row r="2" ht="12.75">
      <c r="B2" s="9" t="s">
        <v>11</v>
      </c>
    </row>
    <row r="3" ht="12.75">
      <c r="B3" s="9"/>
    </row>
    <row r="4" ht="12.75">
      <c r="B4" s="17" t="s">
        <v>300</v>
      </c>
    </row>
    <row r="5" ht="12.75">
      <c r="B5" s="18" t="s">
        <v>323</v>
      </c>
    </row>
    <row r="6" spans="4:13" ht="12.75">
      <c r="D6" s="329" t="s">
        <v>288</v>
      </c>
      <c r="E6" s="330"/>
      <c r="F6" s="330"/>
      <c r="G6" s="330"/>
      <c r="H6" s="330"/>
      <c r="I6" s="331"/>
      <c r="K6" s="333" t="s">
        <v>287</v>
      </c>
      <c r="L6" s="333"/>
      <c r="M6" s="333"/>
    </row>
    <row r="7" spans="2:13" ht="12.75" customHeight="1">
      <c r="B7" s="148" t="s">
        <v>518</v>
      </c>
      <c r="C7" s="20"/>
      <c r="D7" s="313" t="s">
        <v>12</v>
      </c>
      <c r="E7" s="313"/>
      <c r="F7" s="313"/>
      <c r="G7" s="313" t="s">
        <v>13</v>
      </c>
      <c r="H7" s="313" t="s">
        <v>4</v>
      </c>
      <c r="I7" s="313" t="s">
        <v>6</v>
      </c>
      <c r="K7" s="313" t="s">
        <v>286</v>
      </c>
      <c r="L7" s="313" t="s">
        <v>10</v>
      </c>
      <c r="M7" s="313" t="s">
        <v>285</v>
      </c>
    </row>
    <row r="8" spans="2:13" ht="12.75">
      <c r="B8" s="21" t="s">
        <v>14</v>
      </c>
      <c r="C8" s="19" t="s">
        <v>15</v>
      </c>
      <c r="D8" s="313" t="s">
        <v>16</v>
      </c>
      <c r="E8" s="313"/>
      <c r="F8" s="313" t="s">
        <v>17</v>
      </c>
      <c r="G8" s="313"/>
      <c r="H8" s="313"/>
      <c r="I8" s="313"/>
      <c r="K8" s="313"/>
      <c r="L8" s="313"/>
      <c r="M8" s="313"/>
    </row>
    <row r="9" spans="2:13" ht="12.75">
      <c r="B9" s="11"/>
      <c r="C9" s="20"/>
      <c r="D9" s="22" t="s">
        <v>18</v>
      </c>
      <c r="E9" s="22" t="s">
        <v>19</v>
      </c>
      <c r="F9" s="313"/>
      <c r="G9" s="313"/>
      <c r="H9" s="313"/>
      <c r="I9" s="313"/>
      <c r="K9" s="313"/>
      <c r="L9" s="313"/>
      <c r="M9" s="313"/>
    </row>
    <row r="10" spans="2:9" ht="13.5" thickBot="1">
      <c r="B10" s="11"/>
      <c r="C10" s="23"/>
      <c r="D10" s="24"/>
      <c r="E10" s="24"/>
      <c r="F10" s="24"/>
      <c r="G10" s="24"/>
      <c r="H10" s="24"/>
      <c r="I10" s="25"/>
    </row>
    <row r="11" spans="2:13" ht="13.5" thickBot="1">
      <c r="B11" s="344" t="s">
        <v>519</v>
      </c>
      <c r="C11" s="344"/>
      <c r="D11" s="26"/>
      <c r="E11" s="27"/>
      <c r="F11" s="28"/>
      <c r="G11" s="27"/>
      <c r="H11" s="28"/>
      <c r="I11" s="27"/>
      <c r="K11" s="27"/>
      <c r="L11" s="27"/>
      <c r="M11" s="27"/>
    </row>
    <row r="12" spans="2:9" ht="12.75">
      <c r="B12" s="344" t="s">
        <v>20</v>
      </c>
      <c r="C12" s="344"/>
      <c r="D12" s="29"/>
      <c r="E12" s="29"/>
      <c r="F12" s="29"/>
      <c r="G12" s="29"/>
      <c r="H12" s="29"/>
      <c r="I12" s="29"/>
    </row>
    <row r="13" spans="2:13" ht="12.75">
      <c r="B13" s="30" t="s">
        <v>597</v>
      </c>
      <c r="C13" s="31"/>
      <c r="D13" s="32"/>
      <c r="E13" s="32"/>
      <c r="F13" s="32"/>
      <c r="G13" s="32"/>
      <c r="H13" s="32"/>
      <c r="I13" s="32"/>
      <c r="K13" s="32"/>
      <c r="L13" s="32"/>
      <c r="M13" s="32"/>
    </row>
    <row r="14" spans="2:13" ht="12.75">
      <c r="B14" s="30" t="s">
        <v>598</v>
      </c>
      <c r="C14" s="31"/>
      <c r="D14" s="32"/>
      <c r="E14" s="32"/>
      <c r="F14" s="32"/>
      <c r="G14" s="32"/>
      <c r="H14" s="32"/>
      <c r="I14" s="32"/>
      <c r="K14" s="32"/>
      <c r="L14" s="32"/>
      <c r="M14" s="32"/>
    </row>
    <row r="15" spans="2:13" ht="12.75">
      <c r="B15" s="344" t="s">
        <v>21</v>
      </c>
      <c r="C15" s="344"/>
      <c r="D15" s="33"/>
      <c r="E15" s="33"/>
      <c r="F15" s="33"/>
      <c r="G15" s="33"/>
      <c r="H15" s="33"/>
      <c r="I15" s="33"/>
      <c r="K15" s="33"/>
      <c r="L15" s="33"/>
      <c r="M15" s="33"/>
    </row>
    <row r="16" spans="2:13" ht="12.75">
      <c r="B16" s="30" t="s">
        <v>597</v>
      </c>
      <c r="C16" s="31"/>
      <c r="D16" s="32"/>
      <c r="E16" s="32"/>
      <c r="F16" s="32"/>
      <c r="G16" s="32"/>
      <c r="H16" s="32"/>
      <c r="I16" s="32"/>
      <c r="K16" s="32"/>
      <c r="L16" s="32"/>
      <c r="M16" s="32"/>
    </row>
    <row r="17" spans="2:13" ht="12.75">
      <c r="B17" s="30" t="s">
        <v>598</v>
      </c>
      <c r="C17" s="31"/>
      <c r="D17" s="32"/>
      <c r="E17" s="32"/>
      <c r="F17" s="32"/>
      <c r="G17" s="32"/>
      <c r="H17" s="32"/>
      <c r="I17" s="32"/>
      <c r="K17" s="32"/>
      <c r="L17" s="32"/>
      <c r="M17" s="32"/>
    </row>
    <row r="18" spans="2:13" ht="12.75">
      <c r="B18" s="344" t="s">
        <v>22</v>
      </c>
      <c r="C18" s="344"/>
      <c r="D18" s="33"/>
      <c r="E18" s="33"/>
      <c r="F18" s="33"/>
      <c r="G18" s="33"/>
      <c r="H18" s="33"/>
      <c r="I18" s="33"/>
      <c r="K18" s="33"/>
      <c r="L18" s="33"/>
      <c r="M18" s="33"/>
    </row>
    <row r="19" spans="2:13" ht="12.75">
      <c r="B19" s="30" t="s">
        <v>597</v>
      </c>
      <c r="C19" s="34"/>
      <c r="D19" s="35"/>
      <c r="E19" s="35"/>
      <c r="F19" s="35"/>
      <c r="G19" s="35"/>
      <c r="H19" s="35"/>
      <c r="I19" s="35"/>
      <c r="K19" s="35"/>
      <c r="L19" s="35"/>
      <c r="M19" s="35"/>
    </row>
    <row r="20" spans="2:13" ht="12.75">
      <c r="B20" s="30" t="s">
        <v>598</v>
      </c>
      <c r="C20" s="34"/>
      <c r="D20" s="35"/>
      <c r="E20" s="35"/>
      <c r="F20" s="35"/>
      <c r="G20" s="35"/>
      <c r="H20" s="35"/>
      <c r="I20" s="35"/>
      <c r="K20" s="35"/>
      <c r="L20" s="35"/>
      <c r="M20" s="35"/>
    </row>
    <row r="21" spans="2:13" ht="12.75">
      <c r="B21" s="344" t="s">
        <v>23</v>
      </c>
      <c r="C21" s="344"/>
      <c r="D21" s="29"/>
      <c r="E21" s="29"/>
      <c r="F21" s="29"/>
      <c r="G21" s="29"/>
      <c r="H21" s="29"/>
      <c r="I21" s="29"/>
      <c r="K21" s="29"/>
      <c r="L21" s="29"/>
      <c r="M21" s="29"/>
    </row>
    <row r="22" spans="2:13" ht="12.75">
      <c r="B22" s="30" t="s">
        <v>597</v>
      </c>
      <c r="C22" s="34"/>
      <c r="D22" s="35"/>
      <c r="E22" s="35"/>
      <c r="F22" s="35"/>
      <c r="G22" s="35"/>
      <c r="H22" s="35"/>
      <c r="I22" s="35"/>
      <c r="K22" s="35"/>
      <c r="L22" s="35"/>
      <c r="M22" s="35"/>
    </row>
    <row r="23" spans="2:13" ht="12.75">
      <c r="B23" s="30" t="s">
        <v>598</v>
      </c>
      <c r="C23" s="34"/>
      <c r="D23" s="35"/>
      <c r="E23" s="35"/>
      <c r="F23" s="35"/>
      <c r="G23" s="35"/>
      <c r="H23" s="35"/>
      <c r="I23" s="35"/>
      <c r="K23" s="35"/>
      <c r="L23" s="35"/>
      <c r="M23" s="35"/>
    </row>
    <row r="24" spans="2:13" ht="12.75">
      <c r="B24" s="344" t="s">
        <v>480</v>
      </c>
      <c r="C24" s="344"/>
      <c r="D24" s="29"/>
      <c r="E24" s="29"/>
      <c r="F24" s="29"/>
      <c r="G24" s="29"/>
      <c r="H24" s="29"/>
      <c r="I24" s="29"/>
      <c r="K24" s="29"/>
      <c r="L24" s="29"/>
      <c r="M24" s="29"/>
    </row>
    <row r="25" spans="2:13" ht="12.75">
      <c r="B25" s="30" t="s">
        <v>597</v>
      </c>
      <c r="C25" s="34"/>
      <c r="D25" s="35"/>
      <c r="E25" s="35"/>
      <c r="F25" s="35"/>
      <c r="G25" s="35"/>
      <c r="H25" s="35"/>
      <c r="I25" s="35"/>
      <c r="K25" s="35"/>
      <c r="L25" s="35"/>
      <c r="M25" s="35"/>
    </row>
    <row r="26" spans="2:13" ht="12.75">
      <c r="B26" s="30" t="s">
        <v>598</v>
      </c>
      <c r="C26" s="34"/>
      <c r="D26" s="35"/>
      <c r="E26" s="35"/>
      <c r="F26" s="35"/>
      <c r="G26" s="35"/>
      <c r="H26" s="35"/>
      <c r="I26" s="35"/>
      <c r="J26" s="41"/>
      <c r="K26" s="35"/>
      <c r="L26" s="35"/>
      <c r="M26" s="35"/>
    </row>
    <row r="27" spans="2:13" ht="12.75">
      <c r="B27" s="344" t="s">
        <v>481</v>
      </c>
      <c r="C27" s="344"/>
      <c r="D27" s="29"/>
      <c r="E27" s="29"/>
      <c r="F27" s="29"/>
      <c r="G27" s="29"/>
      <c r="H27" s="29"/>
      <c r="I27" s="29"/>
      <c r="J27" s="41"/>
      <c r="K27" s="29"/>
      <c r="L27" s="29"/>
      <c r="M27" s="29"/>
    </row>
    <row r="28" spans="2:13" ht="12.75">
      <c r="B28" s="30" t="s">
        <v>597</v>
      </c>
      <c r="C28" s="34"/>
      <c r="D28" s="35"/>
      <c r="E28" s="35"/>
      <c r="F28" s="35"/>
      <c r="G28" s="35"/>
      <c r="H28" s="35"/>
      <c r="I28" s="35"/>
      <c r="J28" s="41"/>
      <c r="K28" s="35"/>
      <c r="L28" s="35"/>
      <c r="M28" s="35"/>
    </row>
    <row r="29" spans="2:13" ht="12.75">
      <c r="B29" s="30" t="s">
        <v>598</v>
      </c>
      <c r="C29" s="34"/>
      <c r="D29" s="35"/>
      <c r="E29" s="35"/>
      <c r="F29" s="35"/>
      <c r="G29" s="35"/>
      <c r="H29" s="35"/>
      <c r="I29" s="35"/>
      <c r="J29" s="41"/>
      <c r="K29" s="35"/>
      <c r="L29" s="35"/>
      <c r="M29" s="35"/>
    </row>
    <row r="30" spans="2:13" ht="12.75">
      <c r="B30" s="344" t="s">
        <v>520</v>
      </c>
      <c r="C30" s="344"/>
      <c r="D30" s="29"/>
      <c r="E30" s="29"/>
      <c r="F30" s="29"/>
      <c r="G30" s="29"/>
      <c r="H30" s="29"/>
      <c r="I30" s="29"/>
      <c r="J30" s="41"/>
      <c r="K30" s="29"/>
      <c r="L30" s="29"/>
      <c r="M30" s="29"/>
    </row>
    <row r="31" spans="2:13" ht="12.75">
      <c r="B31" s="30" t="s">
        <v>598</v>
      </c>
      <c r="C31" s="34"/>
      <c r="D31" s="36"/>
      <c r="E31" s="35"/>
      <c r="F31" s="35"/>
      <c r="G31" s="35"/>
      <c r="H31" s="35"/>
      <c r="I31" s="35"/>
      <c r="J31" s="41"/>
      <c r="K31" s="35"/>
      <c r="L31" s="35"/>
      <c r="M31" s="35"/>
    </row>
    <row r="32" spans="2:13" ht="12.75">
      <c r="B32" s="344" t="s">
        <v>596</v>
      </c>
      <c r="C32" s="344"/>
      <c r="D32" s="29"/>
      <c r="E32" s="29"/>
      <c r="F32" s="29"/>
      <c r="G32" s="29"/>
      <c r="H32" s="29"/>
      <c r="I32" s="29"/>
      <c r="J32" s="41"/>
      <c r="K32" s="29"/>
      <c r="L32" s="29"/>
      <c r="M32" s="29"/>
    </row>
    <row r="33" spans="2:13" ht="12.75">
      <c r="B33" s="30" t="s">
        <v>597</v>
      </c>
      <c r="C33" s="34"/>
      <c r="D33" s="35"/>
      <c r="E33" s="35"/>
      <c r="F33" s="35"/>
      <c r="G33" s="35"/>
      <c r="H33" s="35"/>
      <c r="I33" s="35"/>
      <c r="J33" s="41"/>
      <c r="K33" s="35"/>
      <c r="L33" s="35"/>
      <c r="M33" s="35"/>
    </row>
    <row r="34" spans="2:13" ht="12.75">
      <c r="B34" s="30" t="s">
        <v>598</v>
      </c>
      <c r="C34" s="34"/>
      <c r="D34" s="37"/>
      <c r="E34" s="37"/>
      <c r="F34" s="37"/>
      <c r="G34" s="37"/>
      <c r="H34" s="37"/>
      <c r="I34" s="37"/>
      <c r="J34" s="41"/>
      <c r="K34" s="37"/>
      <c r="L34" s="37"/>
      <c r="M34" s="37"/>
    </row>
    <row r="35" spans="2:13" ht="13.5" thickBot="1">
      <c r="B35" s="24"/>
      <c r="C35" s="24"/>
      <c r="D35" s="24"/>
      <c r="E35" s="24"/>
      <c r="F35" s="24"/>
      <c r="G35" s="24"/>
      <c r="H35" s="24"/>
      <c r="I35" s="24"/>
      <c r="J35" s="41"/>
      <c r="K35" s="24"/>
      <c r="L35" s="24"/>
      <c r="M35" s="24"/>
    </row>
    <row r="36" spans="2:13" ht="13.5" thickBot="1">
      <c r="B36" s="19" t="s">
        <v>521</v>
      </c>
      <c r="C36" s="38" t="s">
        <v>25</v>
      </c>
      <c r="D36" s="26">
        <f aca="true" t="shared" si="0" ref="D36:I36">+D11+D13+D14+D16+D17+D19+D20+D22+D23+D25+D26+D28+D29+D31+D33+D34</f>
        <v>0</v>
      </c>
      <c r="E36" s="26">
        <f t="shared" si="0"/>
        <v>0</v>
      </c>
      <c r="F36" s="26">
        <f t="shared" si="0"/>
        <v>0</v>
      </c>
      <c r="G36" s="26">
        <f t="shared" si="0"/>
        <v>0</v>
      </c>
      <c r="H36" s="26">
        <f t="shared" si="0"/>
        <v>0</v>
      </c>
      <c r="I36" s="27">
        <f t="shared" si="0"/>
        <v>0</v>
      </c>
      <c r="J36" s="41"/>
      <c r="K36" s="26">
        <f>+K11+K13+K14+K16+K17+K19+K20+K22+K23+K25+K26+K28+K29+K31+K33+K34</f>
        <v>0</v>
      </c>
      <c r="L36" s="26">
        <f>+L11+L13+L14+L16+L17+L19+L20+L22+L23+L25+L26+L28+L29+L31+L33+L34</f>
        <v>0</v>
      </c>
      <c r="M36" s="27">
        <f>+M11+M13+M14+M16+M17+M19+M20+M22+M23+M25+M26+M28+M29+M31+M33+M34</f>
        <v>0</v>
      </c>
    </row>
    <row r="37" spans="2:10" ht="6" customHeight="1">
      <c r="B37" s="24"/>
      <c r="C37" s="24"/>
      <c r="D37" s="39"/>
      <c r="E37" s="24"/>
      <c r="F37" s="24"/>
      <c r="G37" s="25"/>
      <c r="H37" s="40"/>
      <c r="I37" s="25"/>
      <c r="J37" s="41"/>
    </row>
    <row r="38" spans="2:10" ht="12.75">
      <c r="B38" s="117" t="s">
        <v>8</v>
      </c>
      <c r="C38" s="24"/>
      <c r="D38" s="39"/>
      <c r="E38" s="24"/>
      <c r="F38" s="24"/>
      <c r="G38" s="25"/>
      <c r="H38" s="40"/>
      <c r="I38" s="25"/>
      <c r="J38" s="41"/>
    </row>
    <row r="39" ht="12.75">
      <c r="B39" s="2" t="s">
        <v>632</v>
      </c>
    </row>
    <row r="40" ht="12.75">
      <c r="B40" s="11" t="s">
        <v>634</v>
      </c>
    </row>
    <row r="41" ht="12.75">
      <c r="B41" s="11" t="s">
        <v>249</v>
      </c>
    </row>
    <row r="42" ht="12.75">
      <c r="B42" s="11" t="s">
        <v>482</v>
      </c>
    </row>
    <row r="43" ht="12.75">
      <c r="B43" s="11" t="s">
        <v>483</v>
      </c>
    </row>
    <row r="44" ht="12.75">
      <c r="B44" s="2" t="s">
        <v>594</v>
      </c>
    </row>
    <row r="45" ht="12.75">
      <c r="B45" s="2" t="s">
        <v>595</v>
      </c>
    </row>
  </sheetData>
  <sheetProtection/>
  <mergeCells count="20">
    <mergeCell ref="F8:F9"/>
    <mergeCell ref="D6:I6"/>
    <mergeCell ref="K6:M6"/>
    <mergeCell ref="K7:K9"/>
    <mergeCell ref="L7:L9"/>
    <mergeCell ref="M7:M9"/>
    <mergeCell ref="D7:F7"/>
    <mergeCell ref="G7:G9"/>
    <mergeCell ref="H7:H9"/>
    <mergeCell ref="I7:I9"/>
    <mergeCell ref="D8:E8"/>
    <mergeCell ref="B27:C27"/>
    <mergeCell ref="B30:C30"/>
    <mergeCell ref="B32:C32"/>
    <mergeCell ref="B11:C11"/>
    <mergeCell ref="B12:C12"/>
    <mergeCell ref="B15:C15"/>
    <mergeCell ref="B18:C18"/>
    <mergeCell ref="B21:C21"/>
    <mergeCell ref="B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6.421875" style="2" customWidth="1"/>
    <col min="2" max="2" width="28.57421875" style="2" customWidth="1"/>
    <col min="3" max="3" width="17.7109375" style="2" customWidth="1"/>
    <col min="4" max="6" width="15.7109375" style="2" customWidth="1"/>
    <col min="7" max="16384" width="9.140625" style="2" customWidth="1"/>
  </cols>
  <sheetData>
    <row r="2" ht="12.75">
      <c r="B2" s="17" t="s">
        <v>301</v>
      </c>
    </row>
    <row r="3" ht="12.75">
      <c r="B3" s="18" t="s">
        <v>324</v>
      </c>
    </row>
    <row r="5" spans="2:6" ht="15" customHeight="1">
      <c r="B5" s="42" t="s">
        <v>518</v>
      </c>
      <c r="C5" s="43"/>
      <c r="D5" s="345" t="s">
        <v>408</v>
      </c>
      <c r="E5" s="345" t="s">
        <v>409</v>
      </c>
      <c r="F5" s="345" t="s">
        <v>410</v>
      </c>
    </row>
    <row r="6" spans="2:6" ht="12.75">
      <c r="B6" s="43"/>
      <c r="C6" s="43"/>
      <c r="D6" s="345"/>
      <c r="E6" s="345"/>
      <c r="F6" s="345"/>
    </row>
    <row r="7" spans="2:6" ht="12.75">
      <c r="B7" s="43"/>
      <c r="C7" s="43"/>
      <c r="D7" s="345"/>
      <c r="E7" s="345"/>
      <c r="F7" s="345"/>
    </row>
    <row r="8" spans="2:6" ht="13.5" thickBot="1">
      <c r="B8" s="44" t="s">
        <v>26</v>
      </c>
      <c r="C8" s="43"/>
      <c r="D8" s="43"/>
      <c r="E8" s="43"/>
      <c r="F8" s="43"/>
    </row>
    <row r="9" spans="2:6" ht="13.5" thickBot="1">
      <c r="B9" s="42" t="s">
        <v>522</v>
      </c>
      <c r="C9" s="42" t="s">
        <v>15</v>
      </c>
      <c r="D9" s="45"/>
      <c r="E9" s="46"/>
      <c r="F9" s="46"/>
    </row>
    <row r="10" spans="2:6" ht="12.75">
      <c r="B10" s="344" t="s">
        <v>297</v>
      </c>
      <c r="C10" s="344"/>
      <c r="D10" s="29"/>
      <c r="E10" s="29"/>
      <c r="F10" s="29"/>
    </row>
    <row r="11" spans="2:6" ht="12.75">
      <c r="B11" s="30" t="s">
        <v>597</v>
      </c>
      <c r="C11" s="34"/>
      <c r="D11" s="35"/>
      <c r="E11" s="35"/>
      <c r="F11" s="35"/>
    </row>
    <row r="12" spans="2:6" ht="12.75">
      <c r="B12" s="30" t="s">
        <v>598</v>
      </c>
      <c r="C12" s="34"/>
      <c r="D12" s="35"/>
      <c r="E12" s="35"/>
      <c r="F12" s="35"/>
    </row>
    <row r="13" spans="2:6" ht="12.75">
      <c r="B13" s="344" t="s">
        <v>24</v>
      </c>
      <c r="C13" s="344"/>
      <c r="D13" s="29"/>
      <c r="E13" s="29"/>
      <c r="F13" s="29"/>
    </row>
    <row r="14" spans="2:6" ht="12.75">
      <c r="B14" s="30" t="s">
        <v>597</v>
      </c>
      <c r="C14" s="34"/>
      <c r="D14" s="35"/>
      <c r="E14" s="35"/>
      <c r="F14" s="35"/>
    </row>
    <row r="15" spans="2:6" ht="12.75">
      <c r="B15" s="30" t="s">
        <v>598</v>
      </c>
      <c r="C15" s="34"/>
      <c r="D15" s="35"/>
      <c r="E15" s="35"/>
      <c r="F15" s="35"/>
    </row>
    <row r="16" spans="2:6" ht="12.75">
      <c r="B16" s="344" t="s">
        <v>600</v>
      </c>
      <c r="C16" s="344"/>
      <c r="D16" s="116"/>
      <c r="E16" s="116"/>
      <c r="F16" s="116"/>
    </row>
    <row r="17" spans="2:6" ht="12.75">
      <c r="B17" s="30" t="s">
        <v>597</v>
      </c>
      <c r="C17" s="34"/>
      <c r="D17" s="35"/>
      <c r="E17" s="35"/>
      <c r="F17" s="35"/>
    </row>
    <row r="18" spans="2:6" ht="12.75">
      <c r="B18" s="30" t="s">
        <v>598</v>
      </c>
      <c r="C18" s="34"/>
      <c r="D18" s="35"/>
      <c r="E18" s="35"/>
      <c r="F18" s="35"/>
    </row>
    <row r="19" spans="2:6" ht="13.5" thickBot="1">
      <c r="B19" s="30"/>
      <c r="C19" s="34"/>
      <c r="D19" s="43"/>
      <c r="E19" s="43"/>
      <c r="F19" s="43"/>
    </row>
    <row r="20" spans="2:6" ht="13.5" thickBot="1">
      <c r="B20" s="42" t="s">
        <v>523</v>
      </c>
      <c r="C20" s="42" t="s">
        <v>25</v>
      </c>
      <c r="D20" s="211">
        <f>+D9+D11+D12+D14+D15+D17+D18</f>
        <v>0</v>
      </c>
      <c r="E20" s="211">
        <f>+E9+E11+E12+E14+E15+E17+E18</f>
        <v>0</v>
      </c>
      <c r="F20" s="211">
        <f>+F9+F11+F12+F14+F15+F17+F18</f>
        <v>0</v>
      </c>
    </row>
    <row r="22" ht="12.75">
      <c r="B22" s="9" t="s">
        <v>8</v>
      </c>
    </row>
    <row r="23" ht="12.75">
      <c r="B23" s="47" t="s">
        <v>601</v>
      </c>
    </row>
    <row r="24" ht="12.75">
      <c r="B24" s="47" t="s">
        <v>345</v>
      </c>
    </row>
    <row r="25" ht="12.75">
      <c r="B25" s="2" t="s">
        <v>599</v>
      </c>
    </row>
  </sheetData>
  <sheetProtection/>
  <mergeCells count="6">
    <mergeCell ref="F5:F7"/>
    <mergeCell ref="B10:C10"/>
    <mergeCell ref="B13:C13"/>
    <mergeCell ref="B16:C16"/>
    <mergeCell ref="D5:D7"/>
    <mergeCell ref="E5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26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5.8515625" style="2" customWidth="1"/>
    <col min="2" max="2" width="15.00390625" style="2" customWidth="1"/>
    <col min="3" max="3" width="13.00390625" style="2" customWidth="1"/>
    <col min="4" max="5" width="7.7109375" style="2" customWidth="1"/>
    <col min="6" max="8" width="6.7109375" style="2" customWidth="1"/>
    <col min="9" max="9" width="9.421875" style="2" bestFit="1" customWidth="1"/>
    <col min="10" max="13" width="6.7109375" style="2" customWidth="1"/>
    <col min="14" max="14" width="9.421875" style="2" bestFit="1" customWidth="1"/>
    <col min="15" max="15" width="8.8515625" style="2" bestFit="1" customWidth="1"/>
    <col min="16" max="16" width="9.8515625" style="2" customWidth="1"/>
    <col min="17" max="23" width="8.7109375" style="2" customWidth="1"/>
    <col min="24" max="24" width="13.57421875" style="2" customWidth="1"/>
    <col min="25" max="16384" width="9.140625" style="2" customWidth="1"/>
  </cols>
  <sheetData>
    <row r="1" ht="20.25" customHeight="1"/>
    <row r="2" ht="12.75">
      <c r="B2" s="17" t="s">
        <v>570</v>
      </c>
    </row>
    <row r="3" ht="12.75">
      <c r="B3" s="18" t="s">
        <v>312</v>
      </c>
    </row>
    <row r="5" spans="2:24" ht="25.5">
      <c r="B5" s="250" t="s">
        <v>543</v>
      </c>
      <c r="C5" s="250" t="s">
        <v>546</v>
      </c>
      <c r="D5" s="48" t="s">
        <v>28</v>
      </c>
      <c r="E5" s="48" t="s">
        <v>29</v>
      </c>
      <c r="F5" s="48" t="s">
        <v>30</v>
      </c>
      <c r="G5" s="48" t="s">
        <v>31</v>
      </c>
      <c r="H5" s="48" t="s">
        <v>32</v>
      </c>
      <c r="I5" s="48" t="s">
        <v>33</v>
      </c>
      <c r="J5" s="48" t="s">
        <v>34</v>
      </c>
      <c r="K5" s="49" t="s">
        <v>35</v>
      </c>
      <c r="L5" s="48" t="s">
        <v>36</v>
      </c>
      <c r="M5" s="48" t="s">
        <v>37</v>
      </c>
      <c r="N5" s="48" t="s">
        <v>38</v>
      </c>
      <c r="O5" s="48" t="s">
        <v>39</v>
      </c>
      <c r="P5" s="48" t="s">
        <v>40</v>
      </c>
      <c r="Q5" s="48" t="s">
        <v>41</v>
      </c>
      <c r="R5" s="188" t="s">
        <v>552</v>
      </c>
      <c r="S5" s="188" t="s">
        <v>553</v>
      </c>
      <c r="T5" s="188" t="s">
        <v>554</v>
      </c>
      <c r="U5" s="188" t="s">
        <v>549</v>
      </c>
      <c r="V5" s="188" t="s">
        <v>550</v>
      </c>
      <c r="W5" s="188" t="s">
        <v>551</v>
      </c>
      <c r="X5" s="251" t="s">
        <v>443</v>
      </c>
    </row>
    <row r="6" spans="2:24" ht="21.75" customHeight="1">
      <c r="B6" s="250"/>
      <c r="C6" s="250"/>
      <c r="D6" s="48" t="s">
        <v>43</v>
      </c>
      <c r="E6" s="48" t="s">
        <v>44</v>
      </c>
      <c r="F6" s="48" t="s">
        <v>44</v>
      </c>
      <c r="G6" s="48" t="s">
        <v>44</v>
      </c>
      <c r="H6" s="48" t="s">
        <v>44</v>
      </c>
      <c r="I6" s="48" t="s">
        <v>45</v>
      </c>
      <c r="J6" s="48" t="s">
        <v>46</v>
      </c>
      <c r="K6" s="48" t="s">
        <v>47</v>
      </c>
      <c r="L6" s="48" t="s">
        <v>45</v>
      </c>
      <c r="M6" s="48" t="s">
        <v>45</v>
      </c>
      <c r="N6" s="48" t="s">
        <v>45</v>
      </c>
      <c r="O6" s="48" t="s">
        <v>48</v>
      </c>
      <c r="P6" s="48" t="s">
        <v>49</v>
      </c>
      <c r="Q6" s="48" t="s">
        <v>45</v>
      </c>
      <c r="R6" s="188" t="s">
        <v>0</v>
      </c>
      <c r="S6" s="188" t="s">
        <v>0</v>
      </c>
      <c r="T6" s="188" t="s">
        <v>0</v>
      </c>
      <c r="U6" s="188" t="s">
        <v>254</v>
      </c>
      <c r="V6" s="188" t="s">
        <v>254</v>
      </c>
      <c r="W6" s="188" t="s">
        <v>254</v>
      </c>
      <c r="X6" s="252"/>
    </row>
    <row r="7" spans="2:24" ht="17.25" customHeight="1">
      <c r="B7" s="52"/>
      <c r="C7" s="52"/>
      <c r="D7" s="51"/>
      <c r="E7" s="51"/>
      <c r="F7" s="51"/>
      <c r="G7" s="51"/>
      <c r="H7" s="51"/>
      <c r="I7" s="51"/>
      <c r="J7" s="52"/>
      <c r="K7" s="51"/>
      <c r="L7" s="51"/>
      <c r="M7" s="52"/>
      <c r="N7" s="51"/>
      <c r="O7" s="51"/>
      <c r="P7" s="52"/>
      <c r="Q7" s="51"/>
      <c r="R7" s="51"/>
      <c r="S7" s="51"/>
      <c r="T7" s="51"/>
      <c r="U7" s="51"/>
      <c r="V7" s="51"/>
      <c r="W7" s="51"/>
      <c r="X7" s="52"/>
    </row>
    <row r="9" spans="2:5" ht="12.75">
      <c r="B9" s="53" t="s">
        <v>55</v>
      </c>
      <c r="C9" s="249" t="s">
        <v>56</v>
      </c>
      <c r="D9" s="249"/>
      <c r="E9" s="249"/>
    </row>
    <row r="10" spans="2:5" ht="12.75">
      <c r="B10" s="53" t="s">
        <v>57</v>
      </c>
      <c r="C10" s="249" t="s">
        <v>58</v>
      </c>
      <c r="D10" s="249"/>
      <c r="E10" s="249"/>
    </row>
    <row r="11" spans="2:5" ht="12.75">
      <c r="B11" s="53" t="s">
        <v>59</v>
      </c>
      <c r="C11" s="249" t="s">
        <v>60</v>
      </c>
      <c r="D11" s="249"/>
      <c r="E11" s="249"/>
    </row>
    <row r="12" spans="2:5" ht="12.75">
      <c r="B12" s="53" t="s">
        <v>61</v>
      </c>
      <c r="C12" s="249" t="s">
        <v>62</v>
      </c>
      <c r="D12" s="249"/>
      <c r="E12" s="249"/>
    </row>
    <row r="13" spans="2:5" ht="12.75">
      <c r="B13" s="53" t="s">
        <v>63</v>
      </c>
      <c r="C13" s="249" t="s">
        <v>64</v>
      </c>
      <c r="D13" s="249"/>
      <c r="E13" s="249"/>
    </row>
    <row r="14" spans="2:5" ht="12.75">
      <c r="B14" s="53" t="s">
        <v>65</v>
      </c>
      <c r="C14" s="249" t="s">
        <v>66</v>
      </c>
      <c r="D14" s="249"/>
      <c r="E14" s="249"/>
    </row>
    <row r="15" spans="2:5" ht="12.75">
      <c r="B15" s="53" t="s">
        <v>67</v>
      </c>
      <c r="C15" s="249" t="s">
        <v>68</v>
      </c>
      <c r="D15" s="249"/>
      <c r="E15" s="249"/>
    </row>
    <row r="16" spans="2:5" ht="12.75">
      <c r="B16" s="53" t="s">
        <v>69</v>
      </c>
      <c r="C16" s="249" t="s">
        <v>70</v>
      </c>
      <c r="D16" s="249"/>
      <c r="E16" s="249"/>
    </row>
    <row r="17" spans="2:5" ht="29.25" customHeight="1">
      <c r="B17" s="53" t="s">
        <v>71</v>
      </c>
      <c r="C17" s="249" t="s">
        <v>72</v>
      </c>
      <c r="D17" s="249"/>
      <c r="E17" s="249"/>
    </row>
    <row r="18" spans="2:5" ht="20.25" customHeight="1">
      <c r="B18" s="53" t="s">
        <v>73</v>
      </c>
      <c r="C18" s="249" t="s">
        <v>74</v>
      </c>
      <c r="D18" s="249"/>
      <c r="E18" s="249"/>
    </row>
    <row r="19" spans="2:5" ht="12.75">
      <c r="B19" s="53" t="s">
        <v>41</v>
      </c>
      <c r="C19" s="249" t="s">
        <v>75</v>
      </c>
      <c r="D19" s="249"/>
      <c r="E19" s="249"/>
    </row>
    <row r="20" spans="2:5" ht="12.75">
      <c r="B20" s="54" t="s">
        <v>289</v>
      </c>
      <c r="C20" s="249" t="s">
        <v>76</v>
      </c>
      <c r="D20" s="249"/>
      <c r="E20" s="249"/>
    </row>
    <row r="21" spans="2:5" ht="12.75">
      <c r="B21" s="53" t="s">
        <v>556</v>
      </c>
      <c r="C21" s="249" t="s">
        <v>557</v>
      </c>
      <c r="D21" s="249"/>
      <c r="E21" s="249"/>
    </row>
    <row r="22" spans="2:5" ht="12.75" customHeight="1">
      <c r="B22" s="53" t="s">
        <v>42</v>
      </c>
      <c r="C22" s="249" t="s">
        <v>77</v>
      </c>
      <c r="D22" s="249"/>
      <c r="E22" s="249"/>
    </row>
    <row r="23" spans="2:5" ht="12.75">
      <c r="B23" s="53"/>
      <c r="C23" s="55"/>
      <c r="D23" s="55"/>
      <c r="E23" s="55"/>
    </row>
    <row r="24" ht="12.75">
      <c r="B24" s="118" t="s">
        <v>8</v>
      </c>
    </row>
    <row r="25" ht="12.75">
      <c r="B25" s="47" t="s">
        <v>613</v>
      </c>
    </row>
    <row r="26" ht="12.75">
      <c r="B26" s="47" t="s">
        <v>544</v>
      </c>
    </row>
  </sheetData>
  <sheetProtection/>
  <mergeCells count="17">
    <mergeCell ref="X5:X6"/>
    <mergeCell ref="C20:E20"/>
    <mergeCell ref="C22:E22"/>
    <mergeCell ref="C21:E21"/>
    <mergeCell ref="C14:E14"/>
    <mergeCell ref="C15:E15"/>
    <mergeCell ref="C16:E16"/>
    <mergeCell ref="C17:E17"/>
    <mergeCell ref="C18:E18"/>
    <mergeCell ref="C19:E19"/>
    <mergeCell ref="C13:E13"/>
    <mergeCell ref="B5:B6"/>
    <mergeCell ref="C9:E9"/>
    <mergeCell ref="C10:E10"/>
    <mergeCell ref="C11:E11"/>
    <mergeCell ref="C12:E12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J13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6.140625" style="2" customWidth="1"/>
    <col min="2" max="2" width="10.8515625" style="2" customWidth="1"/>
    <col min="3" max="3" width="9.140625" style="2" customWidth="1"/>
    <col min="4" max="4" width="13.28125" style="2" customWidth="1"/>
    <col min="5" max="5" width="9.140625" style="2" customWidth="1"/>
    <col min="6" max="6" width="13.421875" style="2" customWidth="1"/>
    <col min="7" max="7" width="15.7109375" style="2" customWidth="1"/>
    <col min="8" max="8" width="12.28125" style="2" customWidth="1"/>
    <col min="9" max="10" width="10.7109375" style="2" customWidth="1"/>
    <col min="11" max="16384" width="9.140625" style="2" customWidth="1"/>
  </cols>
  <sheetData>
    <row r="2" ht="12.75">
      <c r="B2" s="9" t="s">
        <v>524</v>
      </c>
    </row>
    <row r="3" ht="12.75">
      <c r="B3" s="9"/>
    </row>
    <row r="4" ht="12.75">
      <c r="B4" s="17" t="s">
        <v>525</v>
      </c>
    </row>
    <row r="5" ht="12.75">
      <c r="B5" s="85" t="s">
        <v>325</v>
      </c>
    </row>
    <row r="7" spans="2:10" ht="12.75">
      <c r="B7" s="250" t="s">
        <v>78</v>
      </c>
      <c r="C7" s="250" t="s">
        <v>79</v>
      </c>
      <c r="D7" s="250" t="s">
        <v>80</v>
      </c>
      <c r="E7" s="250" t="s">
        <v>144</v>
      </c>
      <c r="F7" s="250" t="s">
        <v>145</v>
      </c>
      <c r="G7" s="250" t="s">
        <v>267</v>
      </c>
      <c r="H7" s="346" t="s">
        <v>484</v>
      </c>
      <c r="I7" s="346"/>
      <c r="J7" s="346"/>
    </row>
    <row r="8" spans="2:10" ht="30" customHeight="1">
      <c r="B8" s="250"/>
      <c r="C8" s="250"/>
      <c r="D8" s="250"/>
      <c r="E8" s="250"/>
      <c r="F8" s="250"/>
      <c r="G8" s="250"/>
      <c r="H8" s="191" t="s">
        <v>339</v>
      </c>
      <c r="I8" s="191" t="s">
        <v>338</v>
      </c>
      <c r="J8" s="191" t="s">
        <v>253</v>
      </c>
    </row>
    <row r="9" spans="2:10" ht="12.75">
      <c r="B9" s="10"/>
      <c r="C9" s="86"/>
      <c r="D9" s="86"/>
      <c r="E9" s="86"/>
      <c r="F9" s="86"/>
      <c r="G9" s="86"/>
      <c r="H9" s="87"/>
      <c r="I9" s="87"/>
      <c r="J9" s="87"/>
    </row>
    <row r="11" ht="12.75">
      <c r="B11" s="17" t="s">
        <v>291</v>
      </c>
    </row>
    <row r="12" ht="12.75">
      <c r="B12" s="47" t="s">
        <v>526</v>
      </c>
    </row>
    <row r="13" ht="12.75">
      <c r="B13" s="47"/>
    </row>
  </sheetData>
  <sheetProtection/>
  <mergeCells count="7">
    <mergeCell ref="H7:J7"/>
    <mergeCell ref="B7:B8"/>
    <mergeCell ref="C7:C8"/>
    <mergeCell ref="D7:D8"/>
    <mergeCell ref="E7:E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L45"/>
  <sheetViews>
    <sheetView zoomScalePageLayoutView="0" workbookViewId="0" topLeftCell="A4">
      <selection activeCell="N20" sqref="N20"/>
    </sheetView>
  </sheetViews>
  <sheetFormatPr defaultColWidth="9.140625" defaultRowHeight="15"/>
  <cols>
    <col min="1" max="1" width="5.8515625" style="2" customWidth="1"/>
    <col min="2" max="2" width="10.00390625" style="2" customWidth="1"/>
    <col min="3" max="3" width="9.140625" style="2" customWidth="1"/>
    <col min="4" max="4" width="12.57421875" style="2" customWidth="1"/>
    <col min="5" max="5" width="14.28125" style="2" customWidth="1"/>
    <col min="6" max="12" width="12.7109375" style="2" customWidth="1"/>
    <col min="13" max="16384" width="9.140625" style="2" customWidth="1"/>
  </cols>
  <sheetData>
    <row r="2" ht="12.75">
      <c r="B2" s="9" t="s">
        <v>602</v>
      </c>
    </row>
    <row r="3" ht="12.75">
      <c r="B3" s="17"/>
    </row>
    <row r="4" ht="12.75">
      <c r="B4" s="17" t="s">
        <v>302</v>
      </c>
    </row>
    <row r="5" ht="12.75">
      <c r="B5" s="85" t="s">
        <v>326</v>
      </c>
    </row>
    <row r="7" spans="2:12" ht="15" customHeight="1">
      <c r="B7" s="292" t="s">
        <v>78</v>
      </c>
      <c r="C7" s="292" t="s">
        <v>159</v>
      </c>
      <c r="D7" s="292" t="s">
        <v>160</v>
      </c>
      <c r="E7" s="292" t="s">
        <v>161</v>
      </c>
      <c r="F7" s="292" t="s">
        <v>262</v>
      </c>
      <c r="G7" s="292" t="s">
        <v>346</v>
      </c>
      <c r="H7" s="292" t="s">
        <v>263</v>
      </c>
      <c r="I7" s="329" t="s">
        <v>162</v>
      </c>
      <c r="J7" s="330"/>
      <c r="K7" s="330"/>
      <c r="L7" s="331"/>
    </row>
    <row r="8" spans="2:12" ht="15" customHeight="1">
      <c r="B8" s="292"/>
      <c r="C8" s="292"/>
      <c r="D8" s="292"/>
      <c r="E8" s="292"/>
      <c r="F8" s="292"/>
      <c r="G8" s="292"/>
      <c r="H8" s="292"/>
      <c r="I8" s="347" t="s">
        <v>163</v>
      </c>
      <c r="J8" s="348"/>
      <c r="K8" s="347" t="s">
        <v>164</v>
      </c>
      <c r="L8" s="348"/>
    </row>
    <row r="9" spans="2:12" ht="15" customHeight="1">
      <c r="B9" s="292"/>
      <c r="C9" s="292"/>
      <c r="D9" s="292"/>
      <c r="E9" s="292"/>
      <c r="F9" s="292"/>
      <c r="G9" s="292"/>
      <c r="H9" s="292"/>
      <c r="I9" s="4" t="s">
        <v>255</v>
      </c>
      <c r="J9" s="4" t="s">
        <v>264</v>
      </c>
      <c r="K9" s="4" t="s">
        <v>255</v>
      </c>
      <c r="L9" s="4" t="s">
        <v>264</v>
      </c>
    </row>
    <row r="10" spans="2:12" ht="15" customHeigh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2" ht="12.75">
      <c r="B12" s="17" t="s">
        <v>303</v>
      </c>
    </row>
    <row r="13" ht="12.75">
      <c r="B13" s="85" t="s">
        <v>326</v>
      </c>
    </row>
    <row r="15" spans="2:12" ht="15" customHeight="1">
      <c r="B15" s="292" t="s">
        <v>78</v>
      </c>
      <c r="C15" s="292" t="s">
        <v>159</v>
      </c>
      <c r="D15" s="292" t="s">
        <v>160</v>
      </c>
      <c r="E15" s="292" t="s">
        <v>161</v>
      </c>
      <c r="F15" s="292" t="s">
        <v>262</v>
      </c>
      <c r="G15" s="292" t="s">
        <v>346</v>
      </c>
      <c r="H15" s="292" t="s">
        <v>263</v>
      </c>
      <c r="I15" s="329" t="s">
        <v>162</v>
      </c>
      <c r="J15" s="330"/>
      <c r="K15" s="330"/>
      <c r="L15" s="331"/>
    </row>
    <row r="16" spans="2:12" ht="12.75">
      <c r="B16" s="292"/>
      <c r="C16" s="292"/>
      <c r="D16" s="292"/>
      <c r="E16" s="292"/>
      <c r="F16" s="292"/>
      <c r="G16" s="292"/>
      <c r="H16" s="292"/>
      <c r="I16" s="347" t="s">
        <v>163</v>
      </c>
      <c r="J16" s="348"/>
      <c r="K16" s="347" t="s">
        <v>164</v>
      </c>
      <c r="L16" s="348"/>
    </row>
    <row r="17" spans="2:12" ht="12.75">
      <c r="B17" s="292"/>
      <c r="C17" s="292"/>
      <c r="D17" s="292"/>
      <c r="E17" s="292"/>
      <c r="F17" s="292"/>
      <c r="G17" s="292"/>
      <c r="H17" s="292"/>
      <c r="I17" s="4" t="s">
        <v>255</v>
      </c>
      <c r="J17" s="4" t="s">
        <v>264</v>
      </c>
      <c r="K17" s="4" t="s">
        <v>255</v>
      </c>
      <c r="L17" s="4" t="s">
        <v>264</v>
      </c>
    </row>
    <row r="18" spans="2:12" ht="12.75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20" ht="12.75">
      <c r="B20" s="17" t="s">
        <v>304</v>
      </c>
    </row>
    <row r="21" ht="12.75">
      <c r="B21" s="85" t="s">
        <v>326</v>
      </c>
    </row>
    <row r="23" spans="2:12" ht="15" customHeight="1">
      <c r="B23" s="292" t="s">
        <v>78</v>
      </c>
      <c r="C23" s="292" t="s">
        <v>159</v>
      </c>
      <c r="D23" s="292" t="s">
        <v>160</v>
      </c>
      <c r="E23" s="292" t="s">
        <v>161</v>
      </c>
      <c r="F23" s="292" t="s">
        <v>262</v>
      </c>
      <c r="G23" s="292" t="s">
        <v>346</v>
      </c>
      <c r="H23" s="292" t="s">
        <v>263</v>
      </c>
      <c r="I23" s="329" t="s">
        <v>162</v>
      </c>
      <c r="J23" s="330"/>
      <c r="K23" s="330"/>
      <c r="L23" s="331"/>
    </row>
    <row r="24" spans="2:12" ht="12.75">
      <c r="B24" s="292"/>
      <c r="C24" s="292"/>
      <c r="D24" s="292"/>
      <c r="E24" s="292"/>
      <c r="F24" s="292"/>
      <c r="G24" s="292"/>
      <c r="H24" s="292"/>
      <c r="I24" s="347" t="s">
        <v>163</v>
      </c>
      <c r="J24" s="348"/>
      <c r="K24" s="347" t="s">
        <v>164</v>
      </c>
      <c r="L24" s="348"/>
    </row>
    <row r="25" spans="2:12" ht="12.75">
      <c r="B25" s="292"/>
      <c r="C25" s="292"/>
      <c r="D25" s="292"/>
      <c r="E25" s="292"/>
      <c r="F25" s="292"/>
      <c r="G25" s="292"/>
      <c r="H25" s="292"/>
      <c r="I25" s="4" t="s">
        <v>255</v>
      </c>
      <c r="J25" s="4" t="s">
        <v>264</v>
      </c>
      <c r="K25" s="4" t="s">
        <v>255</v>
      </c>
      <c r="L25" s="4" t="s">
        <v>264</v>
      </c>
    </row>
    <row r="26" spans="2:12" ht="12.75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8" ht="12.75">
      <c r="B28" s="17" t="s">
        <v>305</v>
      </c>
    </row>
    <row r="29" ht="12.75">
      <c r="B29" s="85" t="s">
        <v>326</v>
      </c>
    </row>
    <row r="31" spans="2:12" ht="20.25" customHeight="1">
      <c r="B31" s="292" t="s">
        <v>78</v>
      </c>
      <c r="C31" s="292" t="s">
        <v>159</v>
      </c>
      <c r="D31" s="292" t="s">
        <v>160</v>
      </c>
      <c r="E31" s="292" t="s">
        <v>161</v>
      </c>
      <c r="F31" s="292" t="s">
        <v>262</v>
      </c>
      <c r="G31" s="292" t="s">
        <v>346</v>
      </c>
      <c r="H31" s="292" t="s">
        <v>263</v>
      </c>
      <c r="I31" s="329" t="s">
        <v>162</v>
      </c>
      <c r="J31" s="330"/>
      <c r="K31" s="330"/>
      <c r="L31" s="331"/>
    </row>
    <row r="32" spans="2:12" ht="20.25" customHeight="1">
      <c r="B32" s="292"/>
      <c r="C32" s="292"/>
      <c r="D32" s="292"/>
      <c r="E32" s="292"/>
      <c r="F32" s="292"/>
      <c r="G32" s="292"/>
      <c r="H32" s="292"/>
      <c r="I32" s="347" t="s">
        <v>163</v>
      </c>
      <c r="J32" s="348"/>
      <c r="K32" s="347" t="s">
        <v>164</v>
      </c>
      <c r="L32" s="348"/>
    </row>
    <row r="33" spans="2:12" ht="12.75">
      <c r="B33" s="292"/>
      <c r="C33" s="292"/>
      <c r="D33" s="292"/>
      <c r="E33" s="292"/>
      <c r="F33" s="292"/>
      <c r="G33" s="292"/>
      <c r="H33" s="292"/>
      <c r="I33" s="4" t="s">
        <v>255</v>
      </c>
      <c r="J33" s="4" t="s">
        <v>264</v>
      </c>
      <c r="K33" s="4" t="s">
        <v>255</v>
      </c>
      <c r="L33" s="4" t="s">
        <v>264</v>
      </c>
    </row>
    <row r="34" spans="2:12" ht="12.75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6" ht="12.75">
      <c r="B36" s="17" t="s">
        <v>306</v>
      </c>
    </row>
    <row r="37" ht="12.75">
      <c r="B37" s="85" t="s">
        <v>326</v>
      </c>
    </row>
    <row r="39" spans="2:12" ht="12.75">
      <c r="B39" s="292" t="s">
        <v>78</v>
      </c>
      <c r="C39" s="292" t="s">
        <v>159</v>
      </c>
      <c r="D39" s="292" t="s">
        <v>160</v>
      </c>
      <c r="E39" s="292" t="s">
        <v>161</v>
      </c>
      <c r="F39" s="292" t="s">
        <v>262</v>
      </c>
      <c r="G39" s="292" t="s">
        <v>346</v>
      </c>
      <c r="H39" s="292" t="s">
        <v>263</v>
      </c>
      <c r="I39" s="329" t="s">
        <v>162</v>
      </c>
      <c r="J39" s="330"/>
      <c r="K39" s="330"/>
      <c r="L39" s="331"/>
    </row>
    <row r="40" spans="2:12" ht="12.75">
      <c r="B40" s="292"/>
      <c r="C40" s="292"/>
      <c r="D40" s="292"/>
      <c r="E40" s="292"/>
      <c r="F40" s="292"/>
      <c r="G40" s="292"/>
      <c r="H40" s="292"/>
      <c r="I40" s="347" t="s">
        <v>163</v>
      </c>
      <c r="J40" s="348"/>
      <c r="K40" s="347" t="s">
        <v>164</v>
      </c>
      <c r="L40" s="348"/>
    </row>
    <row r="41" spans="2:12" ht="12.75">
      <c r="B41" s="292"/>
      <c r="C41" s="292"/>
      <c r="D41" s="292"/>
      <c r="E41" s="292"/>
      <c r="F41" s="292"/>
      <c r="G41" s="292"/>
      <c r="H41" s="292"/>
      <c r="I41" s="119" t="s">
        <v>255</v>
      </c>
      <c r="J41" s="119" t="s">
        <v>264</v>
      </c>
      <c r="K41" s="119" t="s">
        <v>255</v>
      </c>
      <c r="L41" s="119" t="s">
        <v>264</v>
      </c>
    </row>
    <row r="42" spans="2:12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</row>
    <row r="44" ht="12.75">
      <c r="B44" s="17" t="s">
        <v>293</v>
      </c>
    </row>
    <row r="45" ht="12.75">
      <c r="B45" s="47" t="s">
        <v>542</v>
      </c>
    </row>
  </sheetData>
  <sheetProtection/>
  <mergeCells count="50">
    <mergeCell ref="H39:H41"/>
    <mergeCell ref="I39:L39"/>
    <mergeCell ref="I40:J40"/>
    <mergeCell ref="K40:L40"/>
    <mergeCell ref="G15:G17"/>
    <mergeCell ref="G23:G25"/>
    <mergeCell ref="G31:G33"/>
    <mergeCell ref="H31:H33"/>
    <mergeCell ref="I24:J24"/>
    <mergeCell ref="I31:L31"/>
    <mergeCell ref="B39:B41"/>
    <mergeCell ref="C39:C41"/>
    <mergeCell ref="D39:D41"/>
    <mergeCell ref="E39:E41"/>
    <mergeCell ref="F39:F41"/>
    <mergeCell ref="G39:G41"/>
    <mergeCell ref="I32:J32"/>
    <mergeCell ref="K32:L32"/>
    <mergeCell ref="B31:B33"/>
    <mergeCell ref="C31:C33"/>
    <mergeCell ref="D31:D33"/>
    <mergeCell ref="E31:E33"/>
    <mergeCell ref="F31:F33"/>
    <mergeCell ref="K24:L24"/>
    <mergeCell ref="I16:J16"/>
    <mergeCell ref="K16:L16"/>
    <mergeCell ref="B23:B25"/>
    <mergeCell ref="C23:C25"/>
    <mergeCell ref="D23:D25"/>
    <mergeCell ref="E23:E25"/>
    <mergeCell ref="F23:F25"/>
    <mergeCell ref="H23:H25"/>
    <mergeCell ref="I23:L23"/>
    <mergeCell ref="B7:B9"/>
    <mergeCell ref="C7:C9"/>
    <mergeCell ref="D7:D9"/>
    <mergeCell ref="E7:E9"/>
    <mergeCell ref="F7:F9"/>
    <mergeCell ref="H7:H9"/>
    <mergeCell ref="G7:G9"/>
    <mergeCell ref="I7:L7"/>
    <mergeCell ref="I8:J8"/>
    <mergeCell ref="K8:L8"/>
    <mergeCell ref="B15:B17"/>
    <mergeCell ref="C15:C17"/>
    <mergeCell ref="D15:D17"/>
    <mergeCell ref="E15:E17"/>
    <mergeCell ref="F15:F17"/>
    <mergeCell ref="H15:H17"/>
    <mergeCell ref="I15:L15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6.140625" style="2" customWidth="1"/>
    <col min="2" max="2" width="13.421875" style="2" customWidth="1"/>
    <col min="3" max="3" width="9.7109375" style="2" customWidth="1"/>
    <col min="4" max="4" width="13.28125" style="2" customWidth="1"/>
    <col min="5" max="5" width="13.57421875" style="2" customWidth="1"/>
    <col min="6" max="6" width="15.7109375" style="2" customWidth="1"/>
    <col min="7" max="8" width="15.28125" style="2" customWidth="1"/>
    <col min="9" max="9" width="15.140625" style="2" customWidth="1"/>
    <col min="10" max="16384" width="9.140625" style="2" customWidth="1"/>
  </cols>
  <sheetData>
    <row r="2" ht="12.75">
      <c r="B2" s="9" t="s">
        <v>527</v>
      </c>
    </row>
    <row r="3" ht="12.75">
      <c r="B3" s="9"/>
    </row>
    <row r="4" ht="12.75">
      <c r="B4" s="17" t="s">
        <v>528</v>
      </c>
    </row>
    <row r="5" ht="12.75">
      <c r="B5" s="85" t="s">
        <v>327</v>
      </c>
    </row>
    <row r="7" spans="2:9" ht="19.5" customHeight="1">
      <c r="B7" s="250" t="s">
        <v>78</v>
      </c>
      <c r="C7" s="250" t="s">
        <v>79</v>
      </c>
      <c r="D7" s="250" t="s">
        <v>221</v>
      </c>
      <c r="E7" s="250" t="s">
        <v>144</v>
      </c>
      <c r="F7" s="250" t="s">
        <v>260</v>
      </c>
      <c r="G7" s="277" t="s">
        <v>257</v>
      </c>
      <c r="H7" s="277"/>
      <c r="I7" s="277"/>
    </row>
    <row r="8" spans="2:9" ht="25.5">
      <c r="B8" s="250"/>
      <c r="C8" s="250"/>
      <c r="D8" s="250"/>
      <c r="E8" s="250"/>
      <c r="F8" s="250"/>
      <c r="G8" s="191" t="s">
        <v>339</v>
      </c>
      <c r="H8" s="191" t="s">
        <v>338</v>
      </c>
      <c r="I8" s="191" t="s">
        <v>253</v>
      </c>
    </row>
    <row r="9" spans="2:9" ht="12.75">
      <c r="B9" s="10"/>
      <c r="C9" s="86"/>
      <c r="D9" s="86"/>
      <c r="E9" s="86"/>
      <c r="F9" s="86"/>
      <c r="G9" s="87"/>
      <c r="H9" s="87"/>
      <c r="I9" s="87"/>
    </row>
    <row r="11" ht="12.75">
      <c r="B11" s="17" t="s">
        <v>291</v>
      </c>
    </row>
    <row r="12" ht="12.75">
      <c r="B12" s="47" t="s">
        <v>529</v>
      </c>
    </row>
  </sheetData>
  <sheetProtection/>
  <mergeCells count="6">
    <mergeCell ref="G7:I7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AF38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6.421875" style="2" customWidth="1"/>
    <col min="2" max="2" width="50.7109375" style="2" customWidth="1"/>
    <col min="3" max="32" width="5.7109375" style="2" customWidth="1"/>
    <col min="33" max="16384" width="9.140625" style="2" customWidth="1"/>
  </cols>
  <sheetData>
    <row r="2" ht="12.75">
      <c r="B2" s="9" t="s">
        <v>218</v>
      </c>
    </row>
    <row r="3" ht="12.75">
      <c r="B3" s="9"/>
    </row>
    <row r="4" ht="12.75">
      <c r="B4" s="17" t="s">
        <v>485</v>
      </c>
    </row>
    <row r="5" ht="12.75">
      <c r="B5" s="85" t="s">
        <v>328</v>
      </c>
    </row>
    <row r="6" ht="12.75">
      <c r="B6" s="47"/>
    </row>
    <row r="7" spans="2:17" ht="12.75">
      <c r="B7" s="92" t="s">
        <v>530</v>
      </c>
      <c r="C7" s="212" t="s">
        <v>486</v>
      </c>
      <c r="D7" s="212"/>
      <c r="E7" s="212"/>
      <c r="F7" s="212"/>
      <c r="G7" s="212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2:32" ht="12.75">
      <c r="B8" s="11"/>
      <c r="C8" s="213">
        <v>2022</v>
      </c>
      <c r="D8" s="214">
        <f>+C8+1</f>
        <v>2023</v>
      </c>
      <c r="E8" s="214">
        <f aca="true" t="shared" si="0" ref="E8:AF8">+D8+1</f>
        <v>2024</v>
      </c>
      <c r="F8" s="214">
        <f t="shared" si="0"/>
        <v>2025</v>
      </c>
      <c r="G8" s="214">
        <f t="shared" si="0"/>
        <v>2026</v>
      </c>
      <c r="H8" s="214">
        <f t="shared" si="0"/>
        <v>2027</v>
      </c>
      <c r="I8" s="214">
        <f t="shared" si="0"/>
        <v>2028</v>
      </c>
      <c r="J8" s="214">
        <f t="shared" si="0"/>
        <v>2029</v>
      </c>
      <c r="K8" s="214">
        <f t="shared" si="0"/>
        <v>2030</v>
      </c>
      <c r="L8" s="214">
        <f t="shared" si="0"/>
        <v>2031</v>
      </c>
      <c r="M8" s="214">
        <f t="shared" si="0"/>
        <v>2032</v>
      </c>
      <c r="N8" s="214">
        <f t="shared" si="0"/>
        <v>2033</v>
      </c>
      <c r="O8" s="214">
        <f t="shared" si="0"/>
        <v>2034</v>
      </c>
      <c r="P8" s="214">
        <f t="shared" si="0"/>
        <v>2035</v>
      </c>
      <c r="Q8" s="214">
        <f t="shared" si="0"/>
        <v>2036</v>
      </c>
      <c r="R8" s="214">
        <f t="shared" si="0"/>
        <v>2037</v>
      </c>
      <c r="S8" s="214">
        <f t="shared" si="0"/>
        <v>2038</v>
      </c>
      <c r="T8" s="214">
        <f t="shared" si="0"/>
        <v>2039</v>
      </c>
      <c r="U8" s="214">
        <f t="shared" si="0"/>
        <v>2040</v>
      </c>
      <c r="V8" s="214">
        <f t="shared" si="0"/>
        <v>2041</v>
      </c>
      <c r="W8" s="214">
        <f t="shared" si="0"/>
        <v>2042</v>
      </c>
      <c r="X8" s="214">
        <f t="shared" si="0"/>
        <v>2043</v>
      </c>
      <c r="Y8" s="214">
        <f t="shared" si="0"/>
        <v>2044</v>
      </c>
      <c r="Z8" s="214">
        <f t="shared" si="0"/>
        <v>2045</v>
      </c>
      <c r="AA8" s="214">
        <f t="shared" si="0"/>
        <v>2046</v>
      </c>
      <c r="AB8" s="214">
        <f t="shared" si="0"/>
        <v>2047</v>
      </c>
      <c r="AC8" s="214">
        <f t="shared" si="0"/>
        <v>2048</v>
      </c>
      <c r="AD8" s="214">
        <f t="shared" si="0"/>
        <v>2049</v>
      </c>
      <c r="AE8" s="214">
        <f t="shared" si="0"/>
        <v>2050</v>
      </c>
      <c r="AF8" s="215">
        <f t="shared" si="0"/>
        <v>2051</v>
      </c>
    </row>
    <row r="9" spans="2:32" ht="12.75">
      <c r="B9" s="216" t="s">
        <v>157</v>
      </c>
      <c r="C9" s="217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9"/>
    </row>
    <row r="10" spans="2:32" ht="12.75">
      <c r="B10" s="220" t="s">
        <v>53</v>
      </c>
      <c r="C10" s="22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22"/>
    </row>
    <row r="11" spans="2:32" ht="12.75">
      <c r="B11" s="223" t="s">
        <v>209</v>
      </c>
      <c r="C11" s="224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6"/>
    </row>
    <row r="12" spans="2:32" ht="12.75">
      <c r="B12" s="227" t="s">
        <v>604</v>
      </c>
      <c r="C12" s="228">
        <f>SUM(C9:C11)</f>
        <v>0</v>
      </c>
      <c r="D12" s="229">
        <f aca="true" t="shared" si="1" ref="D12:AF12">SUM(D9:D11)</f>
        <v>0</v>
      </c>
      <c r="E12" s="229">
        <f t="shared" si="1"/>
        <v>0</v>
      </c>
      <c r="F12" s="229">
        <f t="shared" si="1"/>
        <v>0</v>
      </c>
      <c r="G12" s="229">
        <f t="shared" si="1"/>
        <v>0</v>
      </c>
      <c r="H12" s="229">
        <f t="shared" si="1"/>
        <v>0</v>
      </c>
      <c r="I12" s="229">
        <f t="shared" si="1"/>
        <v>0</v>
      </c>
      <c r="J12" s="229">
        <f t="shared" si="1"/>
        <v>0</v>
      </c>
      <c r="K12" s="229">
        <f t="shared" si="1"/>
        <v>0</v>
      </c>
      <c r="L12" s="229">
        <f t="shared" si="1"/>
        <v>0</v>
      </c>
      <c r="M12" s="229">
        <f t="shared" si="1"/>
        <v>0</v>
      </c>
      <c r="N12" s="229">
        <f t="shared" si="1"/>
        <v>0</v>
      </c>
      <c r="O12" s="229">
        <f t="shared" si="1"/>
        <v>0</v>
      </c>
      <c r="P12" s="229">
        <f t="shared" si="1"/>
        <v>0</v>
      </c>
      <c r="Q12" s="229">
        <f t="shared" si="1"/>
        <v>0</v>
      </c>
      <c r="R12" s="229">
        <f t="shared" si="1"/>
        <v>0</v>
      </c>
      <c r="S12" s="229">
        <f t="shared" si="1"/>
        <v>0</v>
      </c>
      <c r="T12" s="229">
        <f t="shared" si="1"/>
        <v>0</v>
      </c>
      <c r="U12" s="229">
        <f t="shared" si="1"/>
        <v>0</v>
      </c>
      <c r="V12" s="229">
        <f t="shared" si="1"/>
        <v>0</v>
      </c>
      <c r="W12" s="229">
        <f t="shared" si="1"/>
        <v>0</v>
      </c>
      <c r="X12" s="229">
        <f t="shared" si="1"/>
        <v>0</v>
      </c>
      <c r="Y12" s="229">
        <f t="shared" si="1"/>
        <v>0</v>
      </c>
      <c r="Z12" s="229">
        <f t="shared" si="1"/>
        <v>0</v>
      </c>
      <c r="AA12" s="229">
        <f t="shared" si="1"/>
        <v>0</v>
      </c>
      <c r="AB12" s="229">
        <f t="shared" si="1"/>
        <v>0</v>
      </c>
      <c r="AC12" s="229">
        <f t="shared" si="1"/>
        <v>0</v>
      </c>
      <c r="AD12" s="229">
        <f t="shared" si="1"/>
        <v>0</v>
      </c>
      <c r="AE12" s="229">
        <f t="shared" si="1"/>
        <v>0</v>
      </c>
      <c r="AF12" s="230">
        <f t="shared" si="1"/>
        <v>0</v>
      </c>
    </row>
    <row r="13" spans="2:32" ht="12.75">
      <c r="B13" s="220" t="s">
        <v>157</v>
      </c>
      <c r="C13" s="22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222"/>
    </row>
    <row r="14" spans="2:32" ht="12.75">
      <c r="B14" s="220" t="s">
        <v>53</v>
      </c>
      <c r="C14" s="22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22"/>
    </row>
    <row r="15" spans="2:32" ht="12.75">
      <c r="B15" s="223" t="s">
        <v>209</v>
      </c>
      <c r="C15" s="224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6"/>
    </row>
    <row r="16" spans="2:32" ht="12.75">
      <c r="B16" s="227" t="s">
        <v>605</v>
      </c>
      <c r="C16" s="228">
        <f>SUM(C13:C15)</f>
        <v>0</v>
      </c>
      <c r="D16" s="229">
        <f aca="true" t="shared" si="2" ref="D16:AF16">SUM(D13:D15)</f>
        <v>0</v>
      </c>
      <c r="E16" s="229">
        <f t="shared" si="2"/>
        <v>0</v>
      </c>
      <c r="F16" s="229">
        <f t="shared" si="2"/>
        <v>0</v>
      </c>
      <c r="G16" s="229">
        <f t="shared" si="2"/>
        <v>0</v>
      </c>
      <c r="H16" s="229">
        <f t="shared" si="2"/>
        <v>0</v>
      </c>
      <c r="I16" s="229">
        <f t="shared" si="2"/>
        <v>0</v>
      </c>
      <c r="J16" s="229">
        <f t="shared" si="2"/>
        <v>0</v>
      </c>
      <c r="K16" s="229">
        <f t="shared" si="2"/>
        <v>0</v>
      </c>
      <c r="L16" s="229">
        <f t="shared" si="2"/>
        <v>0</v>
      </c>
      <c r="M16" s="229">
        <f t="shared" si="2"/>
        <v>0</v>
      </c>
      <c r="N16" s="229">
        <f t="shared" si="2"/>
        <v>0</v>
      </c>
      <c r="O16" s="229">
        <f t="shared" si="2"/>
        <v>0</v>
      </c>
      <c r="P16" s="229">
        <f t="shared" si="2"/>
        <v>0</v>
      </c>
      <c r="Q16" s="229">
        <f t="shared" si="2"/>
        <v>0</v>
      </c>
      <c r="R16" s="229">
        <f t="shared" si="2"/>
        <v>0</v>
      </c>
      <c r="S16" s="229">
        <f t="shared" si="2"/>
        <v>0</v>
      </c>
      <c r="T16" s="229">
        <f t="shared" si="2"/>
        <v>0</v>
      </c>
      <c r="U16" s="229">
        <f t="shared" si="2"/>
        <v>0</v>
      </c>
      <c r="V16" s="229">
        <f t="shared" si="2"/>
        <v>0</v>
      </c>
      <c r="W16" s="229">
        <f t="shared" si="2"/>
        <v>0</v>
      </c>
      <c r="X16" s="229">
        <f t="shared" si="2"/>
        <v>0</v>
      </c>
      <c r="Y16" s="229">
        <f t="shared" si="2"/>
        <v>0</v>
      </c>
      <c r="Z16" s="229">
        <f t="shared" si="2"/>
        <v>0</v>
      </c>
      <c r="AA16" s="229">
        <f t="shared" si="2"/>
        <v>0</v>
      </c>
      <c r="AB16" s="229">
        <f t="shared" si="2"/>
        <v>0</v>
      </c>
      <c r="AC16" s="229">
        <f t="shared" si="2"/>
        <v>0</v>
      </c>
      <c r="AD16" s="229">
        <f t="shared" si="2"/>
        <v>0</v>
      </c>
      <c r="AE16" s="229">
        <f t="shared" si="2"/>
        <v>0</v>
      </c>
      <c r="AF16" s="230">
        <f t="shared" si="2"/>
        <v>0</v>
      </c>
    </row>
    <row r="17" spans="2:32" ht="12.75">
      <c r="B17" s="231" t="s">
        <v>606</v>
      </c>
      <c r="C17" s="232">
        <f>+C12+C16</f>
        <v>0</v>
      </c>
      <c r="D17" s="233">
        <f aca="true" t="shared" si="3" ref="D17:AF17">+D12+D16</f>
        <v>0</v>
      </c>
      <c r="E17" s="233">
        <f t="shared" si="3"/>
        <v>0</v>
      </c>
      <c r="F17" s="233">
        <f t="shared" si="3"/>
        <v>0</v>
      </c>
      <c r="G17" s="233">
        <f t="shared" si="3"/>
        <v>0</v>
      </c>
      <c r="H17" s="233">
        <f t="shared" si="3"/>
        <v>0</v>
      </c>
      <c r="I17" s="233">
        <f t="shared" si="3"/>
        <v>0</v>
      </c>
      <c r="J17" s="233">
        <f t="shared" si="3"/>
        <v>0</v>
      </c>
      <c r="K17" s="233">
        <f t="shared" si="3"/>
        <v>0</v>
      </c>
      <c r="L17" s="233">
        <f t="shared" si="3"/>
        <v>0</v>
      </c>
      <c r="M17" s="233">
        <f t="shared" si="3"/>
        <v>0</v>
      </c>
      <c r="N17" s="233">
        <f t="shared" si="3"/>
        <v>0</v>
      </c>
      <c r="O17" s="233">
        <f t="shared" si="3"/>
        <v>0</v>
      </c>
      <c r="P17" s="233">
        <f t="shared" si="3"/>
        <v>0</v>
      </c>
      <c r="Q17" s="233">
        <f t="shared" si="3"/>
        <v>0</v>
      </c>
      <c r="R17" s="233">
        <f t="shared" si="3"/>
        <v>0</v>
      </c>
      <c r="S17" s="233">
        <f t="shared" si="3"/>
        <v>0</v>
      </c>
      <c r="T17" s="233">
        <f t="shared" si="3"/>
        <v>0</v>
      </c>
      <c r="U17" s="233">
        <f t="shared" si="3"/>
        <v>0</v>
      </c>
      <c r="V17" s="233">
        <f t="shared" si="3"/>
        <v>0</v>
      </c>
      <c r="W17" s="233">
        <f t="shared" si="3"/>
        <v>0</v>
      </c>
      <c r="X17" s="233">
        <f t="shared" si="3"/>
        <v>0</v>
      </c>
      <c r="Y17" s="233">
        <f t="shared" si="3"/>
        <v>0</v>
      </c>
      <c r="Z17" s="233">
        <f t="shared" si="3"/>
        <v>0</v>
      </c>
      <c r="AA17" s="233">
        <f t="shared" si="3"/>
        <v>0</v>
      </c>
      <c r="AB17" s="233">
        <f t="shared" si="3"/>
        <v>0</v>
      </c>
      <c r="AC17" s="233">
        <f t="shared" si="3"/>
        <v>0</v>
      </c>
      <c r="AD17" s="233">
        <f t="shared" si="3"/>
        <v>0</v>
      </c>
      <c r="AE17" s="233">
        <f t="shared" si="3"/>
        <v>0</v>
      </c>
      <c r="AF17" s="234">
        <f t="shared" si="3"/>
        <v>0</v>
      </c>
    </row>
    <row r="18" spans="2:32" ht="12.75">
      <c r="B18" s="220" t="s">
        <v>157</v>
      </c>
      <c r="C18" s="22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22"/>
    </row>
    <row r="19" spans="2:32" ht="12.75">
      <c r="B19" s="220" t="s">
        <v>53</v>
      </c>
      <c r="C19" s="22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222"/>
    </row>
    <row r="20" spans="2:32" ht="12.75">
      <c r="B20" s="223" t="s">
        <v>209</v>
      </c>
      <c r="C20" s="224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6"/>
    </row>
    <row r="21" spans="2:32" ht="12.75">
      <c r="B21" s="231" t="s">
        <v>607</v>
      </c>
      <c r="C21" s="235">
        <f>SUM(C18:C20)</f>
        <v>0</v>
      </c>
      <c r="D21" s="236">
        <f aca="true" t="shared" si="4" ref="D21:AF21">SUM(D18:D20)</f>
        <v>0</v>
      </c>
      <c r="E21" s="236">
        <f t="shared" si="4"/>
        <v>0</v>
      </c>
      <c r="F21" s="236">
        <f t="shared" si="4"/>
        <v>0</v>
      </c>
      <c r="G21" s="236">
        <f t="shared" si="4"/>
        <v>0</v>
      </c>
      <c r="H21" s="236">
        <f t="shared" si="4"/>
        <v>0</v>
      </c>
      <c r="I21" s="236">
        <f t="shared" si="4"/>
        <v>0</v>
      </c>
      <c r="J21" s="236">
        <f t="shared" si="4"/>
        <v>0</v>
      </c>
      <c r="K21" s="236">
        <f t="shared" si="4"/>
        <v>0</v>
      </c>
      <c r="L21" s="236">
        <f t="shared" si="4"/>
        <v>0</v>
      </c>
      <c r="M21" s="236">
        <f t="shared" si="4"/>
        <v>0</v>
      </c>
      <c r="N21" s="236">
        <f t="shared" si="4"/>
        <v>0</v>
      </c>
      <c r="O21" s="236">
        <f t="shared" si="4"/>
        <v>0</v>
      </c>
      <c r="P21" s="236">
        <f t="shared" si="4"/>
        <v>0</v>
      </c>
      <c r="Q21" s="236">
        <f t="shared" si="4"/>
        <v>0</v>
      </c>
      <c r="R21" s="236">
        <f t="shared" si="4"/>
        <v>0</v>
      </c>
      <c r="S21" s="236">
        <f t="shared" si="4"/>
        <v>0</v>
      </c>
      <c r="T21" s="236">
        <f t="shared" si="4"/>
        <v>0</v>
      </c>
      <c r="U21" s="236">
        <f t="shared" si="4"/>
        <v>0</v>
      </c>
      <c r="V21" s="236">
        <f t="shared" si="4"/>
        <v>0</v>
      </c>
      <c r="W21" s="236">
        <f t="shared" si="4"/>
        <v>0</v>
      </c>
      <c r="X21" s="236">
        <f t="shared" si="4"/>
        <v>0</v>
      </c>
      <c r="Y21" s="236">
        <f t="shared" si="4"/>
        <v>0</v>
      </c>
      <c r="Z21" s="236">
        <f t="shared" si="4"/>
        <v>0</v>
      </c>
      <c r="AA21" s="236">
        <f t="shared" si="4"/>
        <v>0</v>
      </c>
      <c r="AB21" s="236">
        <f t="shared" si="4"/>
        <v>0</v>
      </c>
      <c r="AC21" s="236">
        <f t="shared" si="4"/>
        <v>0</v>
      </c>
      <c r="AD21" s="236">
        <f t="shared" si="4"/>
        <v>0</v>
      </c>
      <c r="AE21" s="236">
        <f t="shared" si="4"/>
        <v>0</v>
      </c>
      <c r="AF21" s="237">
        <f t="shared" si="4"/>
        <v>0</v>
      </c>
    </row>
    <row r="22" spans="2:32" ht="12.75">
      <c r="B22" s="238" t="s">
        <v>608</v>
      </c>
      <c r="C22" s="239">
        <f>+C17+C21</f>
        <v>0</v>
      </c>
      <c r="D22" s="240">
        <f aca="true" t="shared" si="5" ref="D22:AF22">+D17+D21</f>
        <v>0</v>
      </c>
      <c r="E22" s="240">
        <f t="shared" si="5"/>
        <v>0</v>
      </c>
      <c r="F22" s="240">
        <f t="shared" si="5"/>
        <v>0</v>
      </c>
      <c r="G22" s="240">
        <f t="shared" si="5"/>
        <v>0</v>
      </c>
      <c r="H22" s="240">
        <f t="shared" si="5"/>
        <v>0</v>
      </c>
      <c r="I22" s="240">
        <f t="shared" si="5"/>
        <v>0</v>
      </c>
      <c r="J22" s="240">
        <f t="shared" si="5"/>
        <v>0</v>
      </c>
      <c r="K22" s="240">
        <f t="shared" si="5"/>
        <v>0</v>
      </c>
      <c r="L22" s="240">
        <f t="shared" si="5"/>
        <v>0</v>
      </c>
      <c r="M22" s="240">
        <f t="shared" si="5"/>
        <v>0</v>
      </c>
      <c r="N22" s="240">
        <f t="shared" si="5"/>
        <v>0</v>
      </c>
      <c r="O22" s="240">
        <f t="shared" si="5"/>
        <v>0</v>
      </c>
      <c r="P22" s="240">
        <f t="shared" si="5"/>
        <v>0</v>
      </c>
      <c r="Q22" s="240">
        <f t="shared" si="5"/>
        <v>0</v>
      </c>
      <c r="R22" s="240">
        <f t="shared" si="5"/>
        <v>0</v>
      </c>
      <c r="S22" s="240">
        <f t="shared" si="5"/>
        <v>0</v>
      </c>
      <c r="T22" s="240">
        <f t="shared" si="5"/>
        <v>0</v>
      </c>
      <c r="U22" s="240">
        <f t="shared" si="5"/>
        <v>0</v>
      </c>
      <c r="V22" s="240">
        <f t="shared" si="5"/>
        <v>0</v>
      </c>
      <c r="W22" s="240">
        <f t="shared" si="5"/>
        <v>0</v>
      </c>
      <c r="X22" s="240">
        <f t="shared" si="5"/>
        <v>0</v>
      </c>
      <c r="Y22" s="240">
        <f t="shared" si="5"/>
        <v>0</v>
      </c>
      <c r="Z22" s="240">
        <f t="shared" si="5"/>
        <v>0</v>
      </c>
      <c r="AA22" s="240">
        <f t="shared" si="5"/>
        <v>0</v>
      </c>
      <c r="AB22" s="240">
        <f t="shared" si="5"/>
        <v>0</v>
      </c>
      <c r="AC22" s="240">
        <f t="shared" si="5"/>
        <v>0</v>
      </c>
      <c r="AD22" s="240">
        <f t="shared" si="5"/>
        <v>0</v>
      </c>
      <c r="AE22" s="240">
        <f t="shared" si="5"/>
        <v>0</v>
      </c>
      <c r="AF22" s="241">
        <f t="shared" si="5"/>
        <v>0</v>
      </c>
    </row>
    <row r="23" spans="2:32" ht="12.75">
      <c r="B23" s="220" t="s">
        <v>157</v>
      </c>
      <c r="C23" s="22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222"/>
    </row>
    <row r="24" spans="2:32" ht="12.75">
      <c r="B24" s="220" t="s">
        <v>53</v>
      </c>
      <c r="C24" s="22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22"/>
    </row>
    <row r="25" spans="2:32" ht="12.75">
      <c r="B25" s="223" t="s">
        <v>209</v>
      </c>
      <c r="C25" s="224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6"/>
    </row>
    <row r="26" spans="2:32" ht="12.75">
      <c r="B26" s="238" t="s">
        <v>609</v>
      </c>
      <c r="C26" s="239">
        <f>SUM(C23:C25)</f>
        <v>0</v>
      </c>
      <c r="D26" s="240">
        <f aca="true" t="shared" si="6" ref="D26:AF26">SUM(D23:D25)</f>
        <v>0</v>
      </c>
      <c r="E26" s="240">
        <f>SUM(E23:E25)</f>
        <v>0</v>
      </c>
      <c r="F26" s="240">
        <f t="shared" si="6"/>
        <v>0</v>
      </c>
      <c r="G26" s="240">
        <f t="shared" si="6"/>
        <v>0</v>
      </c>
      <c r="H26" s="240">
        <f t="shared" si="6"/>
        <v>0</v>
      </c>
      <c r="I26" s="240">
        <f t="shared" si="6"/>
        <v>0</v>
      </c>
      <c r="J26" s="240">
        <f t="shared" si="6"/>
        <v>0</v>
      </c>
      <c r="K26" s="240">
        <f t="shared" si="6"/>
        <v>0</v>
      </c>
      <c r="L26" s="240">
        <f t="shared" si="6"/>
        <v>0</v>
      </c>
      <c r="M26" s="240">
        <f t="shared" si="6"/>
        <v>0</v>
      </c>
      <c r="N26" s="240">
        <f t="shared" si="6"/>
        <v>0</v>
      </c>
      <c r="O26" s="240">
        <f t="shared" si="6"/>
        <v>0</v>
      </c>
      <c r="P26" s="240">
        <f t="shared" si="6"/>
        <v>0</v>
      </c>
      <c r="Q26" s="240">
        <f t="shared" si="6"/>
        <v>0</v>
      </c>
      <c r="R26" s="240">
        <f t="shared" si="6"/>
        <v>0</v>
      </c>
      <c r="S26" s="240">
        <f t="shared" si="6"/>
        <v>0</v>
      </c>
      <c r="T26" s="240">
        <f t="shared" si="6"/>
        <v>0</v>
      </c>
      <c r="U26" s="240">
        <f t="shared" si="6"/>
        <v>0</v>
      </c>
      <c r="V26" s="240">
        <f t="shared" si="6"/>
        <v>0</v>
      </c>
      <c r="W26" s="240">
        <f t="shared" si="6"/>
        <v>0</v>
      </c>
      <c r="X26" s="240">
        <f t="shared" si="6"/>
        <v>0</v>
      </c>
      <c r="Y26" s="240">
        <f t="shared" si="6"/>
        <v>0</v>
      </c>
      <c r="Z26" s="240">
        <f t="shared" si="6"/>
        <v>0</v>
      </c>
      <c r="AA26" s="240">
        <f t="shared" si="6"/>
        <v>0</v>
      </c>
      <c r="AB26" s="240">
        <f t="shared" si="6"/>
        <v>0</v>
      </c>
      <c r="AC26" s="240">
        <f t="shared" si="6"/>
        <v>0</v>
      </c>
      <c r="AD26" s="240">
        <f t="shared" si="6"/>
        <v>0</v>
      </c>
      <c r="AE26" s="240">
        <f t="shared" si="6"/>
        <v>0</v>
      </c>
      <c r="AF26" s="241">
        <f t="shared" si="6"/>
        <v>0</v>
      </c>
    </row>
    <row r="27" spans="2:32" ht="12.75">
      <c r="B27" s="220" t="s">
        <v>157</v>
      </c>
      <c r="C27" s="22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222"/>
    </row>
    <row r="28" spans="2:32" ht="12.75">
      <c r="B28" s="220" t="s">
        <v>53</v>
      </c>
      <c r="C28" s="22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22"/>
    </row>
    <row r="29" spans="2:32" ht="12.75">
      <c r="B29" s="223" t="s">
        <v>209</v>
      </c>
      <c r="C29" s="22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222"/>
    </row>
    <row r="30" spans="2:32" ht="12.75">
      <c r="B30" s="238" t="s">
        <v>610</v>
      </c>
      <c r="C30" s="239">
        <f>SUM(C27:C29)</f>
        <v>0</v>
      </c>
      <c r="D30" s="240">
        <f aca="true" t="shared" si="7" ref="D30:AF30">SUM(D27:D29)</f>
        <v>0</v>
      </c>
      <c r="E30" s="240">
        <f t="shared" si="7"/>
        <v>0</v>
      </c>
      <c r="F30" s="240">
        <f t="shared" si="7"/>
        <v>0</v>
      </c>
      <c r="G30" s="240">
        <f t="shared" si="7"/>
        <v>0</v>
      </c>
      <c r="H30" s="240">
        <f t="shared" si="7"/>
        <v>0</v>
      </c>
      <c r="I30" s="240">
        <f t="shared" si="7"/>
        <v>0</v>
      </c>
      <c r="J30" s="240">
        <f t="shared" si="7"/>
        <v>0</v>
      </c>
      <c r="K30" s="240">
        <f t="shared" si="7"/>
        <v>0</v>
      </c>
      <c r="L30" s="240">
        <f t="shared" si="7"/>
        <v>0</v>
      </c>
      <c r="M30" s="240">
        <f t="shared" si="7"/>
        <v>0</v>
      </c>
      <c r="N30" s="240">
        <f t="shared" si="7"/>
        <v>0</v>
      </c>
      <c r="O30" s="240">
        <f t="shared" si="7"/>
        <v>0</v>
      </c>
      <c r="P30" s="240">
        <f t="shared" si="7"/>
        <v>0</v>
      </c>
      <c r="Q30" s="240">
        <f t="shared" si="7"/>
        <v>0</v>
      </c>
      <c r="R30" s="240">
        <f t="shared" si="7"/>
        <v>0</v>
      </c>
      <c r="S30" s="240">
        <f t="shared" si="7"/>
        <v>0</v>
      </c>
      <c r="T30" s="240">
        <f t="shared" si="7"/>
        <v>0</v>
      </c>
      <c r="U30" s="240">
        <f t="shared" si="7"/>
        <v>0</v>
      </c>
      <c r="V30" s="240">
        <f t="shared" si="7"/>
        <v>0</v>
      </c>
      <c r="W30" s="240">
        <f t="shared" si="7"/>
        <v>0</v>
      </c>
      <c r="X30" s="240">
        <f t="shared" si="7"/>
        <v>0</v>
      </c>
      <c r="Y30" s="240">
        <f t="shared" si="7"/>
        <v>0</v>
      </c>
      <c r="Z30" s="240">
        <f t="shared" si="7"/>
        <v>0</v>
      </c>
      <c r="AA30" s="240">
        <f t="shared" si="7"/>
        <v>0</v>
      </c>
      <c r="AB30" s="240">
        <f t="shared" si="7"/>
        <v>0</v>
      </c>
      <c r="AC30" s="240">
        <f t="shared" si="7"/>
        <v>0</v>
      </c>
      <c r="AD30" s="240">
        <f t="shared" si="7"/>
        <v>0</v>
      </c>
      <c r="AE30" s="240">
        <f t="shared" si="7"/>
        <v>0</v>
      </c>
      <c r="AF30" s="241">
        <f t="shared" si="7"/>
        <v>0</v>
      </c>
    </row>
    <row r="31" spans="2:32" ht="12.75">
      <c r="B31" s="220" t="s">
        <v>157</v>
      </c>
      <c r="C31" s="2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222"/>
    </row>
    <row r="32" spans="2:32" ht="12.75">
      <c r="B32" s="220" t="s">
        <v>53</v>
      </c>
      <c r="C32" s="2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22"/>
    </row>
    <row r="33" spans="2:32" ht="12.75">
      <c r="B33" s="223" t="s">
        <v>209</v>
      </c>
      <c r="C33" s="224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6"/>
    </row>
    <row r="34" spans="2:32" ht="12.75">
      <c r="B34" s="238" t="s">
        <v>287</v>
      </c>
      <c r="C34" s="239">
        <f aca="true" t="shared" si="8" ref="C34:AF34">SUM(C31:C33)</f>
        <v>0</v>
      </c>
      <c r="D34" s="240">
        <f t="shared" si="8"/>
        <v>0</v>
      </c>
      <c r="E34" s="240">
        <f t="shared" si="8"/>
        <v>0</v>
      </c>
      <c r="F34" s="240">
        <f t="shared" si="8"/>
        <v>0</v>
      </c>
      <c r="G34" s="240">
        <f t="shared" si="8"/>
        <v>0</v>
      </c>
      <c r="H34" s="240">
        <f t="shared" si="8"/>
        <v>0</v>
      </c>
      <c r="I34" s="240">
        <f t="shared" si="8"/>
        <v>0</v>
      </c>
      <c r="J34" s="240">
        <f t="shared" si="8"/>
        <v>0</v>
      </c>
      <c r="K34" s="240">
        <f t="shared" si="8"/>
        <v>0</v>
      </c>
      <c r="L34" s="240">
        <f t="shared" si="8"/>
        <v>0</v>
      </c>
      <c r="M34" s="240">
        <f t="shared" si="8"/>
        <v>0</v>
      </c>
      <c r="N34" s="240">
        <f t="shared" si="8"/>
        <v>0</v>
      </c>
      <c r="O34" s="240">
        <f t="shared" si="8"/>
        <v>0</v>
      </c>
      <c r="P34" s="240">
        <f t="shared" si="8"/>
        <v>0</v>
      </c>
      <c r="Q34" s="240">
        <f t="shared" si="8"/>
        <v>0</v>
      </c>
      <c r="R34" s="240">
        <f t="shared" si="8"/>
        <v>0</v>
      </c>
      <c r="S34" s="240">
        <f t="shared" si="8"/>
        <v>0</v>
      </c>
      <c r="T34" s="240">
        <f t="shared" si="8"/>
        <v>0</v>
      </c>
      <c r="U34" s="240">
        <f t="shared" si="8"/>
        <v>0</v>
      </c>
      <c r="V34" s="240">
        <f t="shared" si="8"/>
        <v>0</v>
      </c>
      <c r="W34" s="240">
        <f t="shared" si="8"/>
        <v>0</v>
      </c>
      <c r="X34" s="240">
        <f t="shared" si="8"/>
        <v>0</v>
      </c>
      <c r="Y34" s="240">
        <f t="shared" si="8"/>
        <v>0</v>
      </c>
      <c r="Z34" s="240">
        <f t="shared" si="8"/>
        <v>0</v>
      </c>
      <c r="AA34" s="240">
        <f t="shared" si="8"/>
        <v>0</v>
      </c>
      <c r="AB34" s="240">
        <f t="shared" si="8"/>
        <v>0</v>
      </c>
      <c r="AC34" s="240">
        <f t="shared" si="8"/>
        <v>0</v>
      </c>
      <c r="AD34" s="240">
        <f t="shared" si="8"/>
        <v>0</v>
      </c>
      <c r="AE34" s="240">
        <f t="shared" si="8"/>
        <v>0</v>
      </c>
      <c r="AF34" s="241">
        <f t="shared" si="8"/>
        <v>0</v>
      </c>
    </row>
    <row r="35" spans="2:32" ht="12.75">
      <c r="B35" s="24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2:32" ht="12.75">
      <c r="B36" s="243" t="s">
        <v>25</v>
      </c>
      <c r="C36" s="244">
        <f aca="true" t="shared" si="9" ref="C36:AF36">+C22+C26+C30+C34</f>
        <v>0</v>
      </c>
      <c r="D36" s="244">
        <f t="shared" si="9"/>
        <v>0</v>
      </c>
      <c r="E36" s="244">
        <f t="shared" si="9"/>
        <v>0</v>
      </c>
      <c r="F36" s="244">
        <f t="shared" si="9"/>
        <v>0</v>
      </c>
      <c r="G36" s="244">
        <f t="shared" si="9"/>
        <v>0</v>
      </c>
      <c r="H36" s="244">
        <f t="shared" si="9"/>
        <v>0</v>
      </c>
      <c r="I36" s="244">
        <f t="shared" si="9"/>
        <v>0</v>
      </c>
      <c r="J36" s="244">
        <f t="shared" si="9"/>
        <v>0</v>
      </c>
      <c r="K36" s="244">
        <f t="shared" si="9"/>
        <v>0</v>
      </c>
      <c r="L36" s="244">
        <f t="shared" si="9"/>
        <v>0</v>
      </c>
      <c r="M36" s="244">
        <f t="shared" si="9"/>
        <v>0</v>
      </c>
      <c r="N36" s="244">
        <f t="shared" si="9"/>
        <v>0</v>
      </c>
      <c r="O36" s="244">
        <f t="shared" si="9"/>
        <v>0</v>
      </c>
      <c r="P36" s="244">
        <f t="shared" si="9"/>
        <v>0</v>
      </c>
      <c r="Q36" s="244">
        <f t="shared" si="9"/>
        <v>0</v>
      </c>
      <c r="R36" s="244">
        <f t="shared" si="9"/>
        <v>0</v>
      </c>
      <c r="S36" s="244">
        <f t="shared" si="9"/>
        <v>0</v>
      </c>
      <c r="T36" s="244">
        <f t="shared" si="9"/>
        <v>0</v>
      </c>
      <c r="U36" s="244">
        <f t="shared" si="9"/>
        <v>0</v>
      </c>
      <c r="V36" s="244">
        <f t="shared" si="9"/>
        <v>0</v>
      </c>
      <c r="W36" s="244">
        <f t="shared" si="9"/>
        <v>0</v>
      </c>
      <c r="X36" s="244">
        <f t="shared" si="9"/>
        <v>0</v>
      </c>
      <c r="Y36" s="244">
        <f t="shared" si="9"/>
        <v>0</v>
      </c>
      <c r="Z36" s="244">
        <f t="shared" si="9"/>
        <v>0</v>
      </c>
      <c r="AA36" s="244">
        <f t="shared" si="9"/>
        <v>0</v>
      </c>
      <c r="AB36" s="244">
        <f t="shared" si="9"/>
        <v>0</v>
      </c>
      <c r="AC36" s="244">
        <f t="shared" si="9"/>
        <v>0</v>
      </c>
      <c r="AD36" s="244">
        <f t="shared" si="9"/>
        <v>0</v>
      </c>
      <c r="AE36" s="244">
        <f t="shared" si="9"/>
        <v>0</v>
      </c>
      <c r="AF36" s="245">
        <f t="shared" si="9"/>
        <v>0</v>
      </c>
    </row>
    <row r="38" ht="12.75">
      <c r="B38" s="183" t="s">
        <v>611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AF36"/>
  <sheetViews>
    <sheetView zoomScalePageLayoutView="0" workbookViewId="0" topLeftCell="A1">
      <selection activeCell="K39" sqref="K39"/>
    </sheetView>
  </sheetViews>
  <sheetFormatPr defaultColWidth="9.140625" defaultRowHeight="15"/>
  <cols>
    <col min="1" max="1" width="7.421875" style="2" customWidth="1"/>
    <col min="2" max="2" width="50.7109375" style="2" customWidth="1"/>
    <col min="3" max="32" width="5.7109375" style="2" customWidth="1"/>
    <col min="33" max="16384" width="9.140625" style="2" customWidth="1"/>
  </cols>
  <sheetData>
    <row r="2" ht="12.75">
      <c r="B2" s="17" t="s">
        <v>307</v>
      </c>
    </row>
    <row r="3" ht="12.75">
      <c r="B3" s="85" t="s">
        <v>328</v>
      </c>
    </row>
    <row r="4" ht="12.75">
      <c r="B4" s="7"/>
    </row>
    <row r="5" spans="2:17" ht="12.75">
      <c r="B5" s="92" t="s">
        <v>530</v>
      </c>
      <c r="C5" s="212" t="s">
        <v>348</v>
      </c>
      <c r="D5" s="212"/>
      <c r="E5" s="212"/>
      <c r="F5" s="212"/>
      <c r="G5" s="212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32" ht="12.75">
      <c r="B6" s="11"/>
      <c r="C6" s="193">
        <v>2022</v>
      </c>
      <c r="D6" s="193">
        <f>+C6+1</f>
        <v>2023</v>
      </c>
      <c r="E6" s="193">
        <f aca="true" t="shared" si="0" ref="E6:AF6">+D6+1</f>
        <v>2024</v>
      </c>
      <c r="F6" s="193">
        <f t="shared" si="0"/>
        <v>2025</v>
      </c>
      <c r="G6" s="193">
        <f t="shared" si="0"/>
        <v>2026</v>
      </c>
      <c r="H6" s="193">
        <f t="shared" si="0"/>
        <v>2027</v>
      </c>
      <c r="I6" s="193">
        <f t="shared" si="0"/>
        <v>2028</v>
      </c>
      <c r="J6" s="193">
        <f t="shared" si="0"/>
        <v>2029</v>
      </c>
      <c r="K6" s="193">
        <f t="shared" si="0"/>
        <v>2030</v>
      </c>
      <c r="L6" s="193">
        <f t="shared" si="0"/>
        <v>2031</v>
      </c>
      <c r="M6" s="193">
        <f t="shared" si="0"/>
        <v>2032</v>
      </c>
      <c r="N6" s="193">
        <f t="shared" si="0"/>
        <v>2033</v>
      </c>
      <c r="O6" s="193">
        <f t="shared" si="0"/>
        <v>2034</v>
      </c>
      <c r="P6" s="193">
        <f t="shared" si="0"/>
        <v>2035</v>
      </c>
      <c r="Q6" s="193">
        <f t="shared" si="0"/>
        <v>2036</v>
      </c>
      <c r="R6" s="193">
        <f t="shared" si="0"/>
        <v>2037</v>
      </c>
      <c r="S6" s="193">
        <f t="shared" si="0"/>
        <v>2038</v>
      </c>
      <c r="T6" s="193">
        <f t="shared" si="0"/>
        <v>2039</v>
      </c>
      <c r="U6" s="193">
        <f t="shared" si="0"/>
        <v>2040</v>
      </c>
      <c r="V6" s="193">
        <f t="shared" si="0"/>
        <v>2041</v>
      </c>
      <c r="W6" s="193">
        <f t="shared" si="0"/>
        <v>2042</v>
      </c>
      <c r="X6" s="193">
        <f t="shared" si="0"/>
        <v>2043</v>
      </c>
      <c r="Y6" s="193">
        <f t="shared" si="0"/>
        <v>2044</v>
      </c>
      <c r="Z6" s="193">
        <f t="shared" si="0"/>
        <v>2045</v>
      </c>
      <c r="AA6" s="193">
        <f t="shared" si="0"/>
        <v>2046</v>
      </c>
      <c r="AB6" s="193">
        <f t="shared" si="0"/>
        <v>2047</v>
      </c>
      <c r="AC6" s="193">
        <f t="shared" si="0"/>
        <v>2048</v>
      </c>
      <c r="AD6" s="193">
        <f t="shared" si="0"/>
        <v>2049</v>
      </c>
      <c r="AE6" s="193">
        <f t="shared" si="0"/>
        <v>2050</v>
      </c>
      <c r="AF6" s="193">
        <f t="shared" si="0"/>
        <v>2051</v>
      </c>
    </row>
    <row r="7" spans="2:32" ht="12.75">
      <c r="B7" s="216" t="s">
        <v>157</v>
      </c>
      <c r="C7" s="217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/>
    </row>
    <row r="8" spans="2:32" ht="12.75">
      <c r="B8" s="220" t="s">
        <v>53</v>
      </c>
      <c r="C8" s="22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22"/>
    </row>
    <row r="9" spans="2:32" ht="12.75">
      <c r="B9" s="223" t="s">
        <v>209</v>
      </c>
      <c r="C9" s="224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6"/>
    </row>
    <row r="10" spans="2:32" ht="12.75">
      <c r="B10" s="227" t="s">
        <v>604</v>
      </c>
      <c r="C10" s="228">
        <f>SUM(C7:C9)</f>
        <v>0</v>
      </c>
      <c r="D10" s="229">
        <f aca="true" t="shared" si="1" ref="D10:AF10">SUM(D7:D9)</f>
        <v>0</v>
      </c>
      <c r="E10" s="229">
        <f t="shared" si="1"/>
        <v>0</v>
      </c>
      <c r="F10" s="229">
        <f t="shared" si="1"/>
        <v>0</v>
      </c>
      <c r="G10" s="229">
        <f t="shared" si="1"/>
        <v>0</v>
      </c>
      <c r="H10" s="229">
        <f t="shared" si="1"/>
        <v>0</v>
      </c>
      <c r="I10" s="229">
        <f t="shared" si="1"/>
        <v>0</v>
      </c>
      <c r="J10" s="229">
        <f t="shared" si="1"/>
        <v>0</v>
      </c>
      <c r="K10" s="229">
        <f t="shared" si="1"/>
        <v>0</v>
      </c>
      <c r="L10" s="229">
        <f t="shared" si="1"/>
        <v>0</v>
      </c>
      <c r="M10" s="229">
        <f t="shared" si="1"/>
        <v>0</v>
      </c>
      <c r="N10" s="229">
        <f t="shared" si="1"/>
        <v>0</v>
      </c>
      <c r="O10" s="229">
        <f t="shared" si="1"/>
        <v>0</v>
      </c>
      <c r="P10" s="229">
        <f t="shared" si="1"/>
        <v>0</v>
      </c>
      <c r="Q10" s="229">
        <f t="shared" si="1"/>
        <v>0</v>
      </c>
      <c r="R10" s="229">
        <f t="shared" si="1"/>
        <v>0</v>
      </c>
      <c r="S10" s="229">
        <f t="shared" si="1"/>
        <v>0</v>
      </c>
      <c r="T10" s="229">
        <f t="shared" si="1"/>
        <v>0</v>
      </c>
      <c r="U10" s="229">
        <f t="shared" si="1"/>
        <v>0</v>
      </c>
      <c r="V10" s="229">
        <f t="shared" si="1"/>
        <v>0</v>
      </c>
      <c r="W10" s="229">
        <f t="shared" si="1"/>
        <v>0</v>
      </c>
      <c r="X10" s="229">
        <f t="shared" si="1"/>
        <v>0</v>
      </c>
      <c r="Y10" s="229">
        <f t="shared" si="1"/>
        <v>0</v>
      </c>
      <c r="Z10" s="229">
        <f t="shared" si="1"/>
        <v>0</v>
      </c>
      <c r="AA10" s="229">
        <f t="shared" si="1"/>
        <v>0</v>
      </c>
      <c r="AB10" s="229">
        <f t="shared" si="1"/>
        <v>0</v>
      </c>
      <c r="AC10" s="229">
        <f t="shared" si="1"/>
        <v>0</v>
      </c>
      <c r="AD10" s="229">
        <f t="shared" si="1"/>
        <v>0</v>
      </c>
      <c r="AE10" s="229">
        <f t="shared" si="1"/>
        <v>0</v>
      </c>
      <c r="AF10" s="230">
        <f t="shared" si="1"/>
        <v>0</v>
      </c>
    </row>
    <row r="11" spans="2:32" ht="12.75">
      <c r="B11" s="220" t="s">
        <v>157</v>
      </c>
      <c r="C11" s="2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222"/>
    </row>
    <row r="12" spans="2:32" ht="12.75">
      <c r="B12" s="220" t="s">
        <v>53</v>
      </c>
      <c r="C12" s="22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22"/>
    </row>
    <row r="13" spans="2:32" ht="12.75">
      <c r="B13" s="223" t="s">
        <v>209</v>
      </c>
      <c r="C13" s="224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6"/>
    </row>
    <row r="14" spans="2:32" ht="12.75">
      <c r="B14" s="227" t="s">
        <v>605</v>
      </c>
      <c r="C14" s="228">
        <f>SUM(C11:C13)</f>
        <v>0</v>
      </c>
      <c r="D14" s="229">
        <f aca="true" t="shared" si="2" ref="D14:AF14">SUM(D11:D13)</f>
        <v>0</v>
      </c>
      <c r="E14" s="229">
        <f t="shared" si="2"/>
        <v>0</v>
      </c>
      <c r="F14" s="229">
        <f t="shared" si="2"/>
        <v>0</v>
      </c>
      <c r="G14" s="229">
        <f t="shared" si="2"/>
        <v>0</v>
      </c>
      <c r="H14" s="229">
        <f t="shared" si="2"/>
        <v>0</v>
      </c>
      <c r="I14" s="229">
        <f t="shared" si="2"/>
        <v>0</v>
      </c>
      <c r="J14" s="229">
        <f t="shared" si="2"/>
        <v>0</v>
      </c>
      <c r="K14" s="229">
        <f t="shared" si="2"/>
        <v>0</v>
      </c>
      <c r="L14" s="229">
        <f t="shared" si="2"/>
        <v>0</v>
      </c>
      <c r="M14" s="229">
        <f t="shared" si="2"/>
        <v>0</v>
      </c>
      <c r="N14" s="229">
        <f t="shared" si="2"/>
        <v>0</v>
      </c>
      <c r="O14" s="229">
        <f t="shared" si="2"/>
        <v>0</v>
      </c>
      <c r="P14" s="229">
        <f t="shared" si="2"/>
        <v>0</v>
      </c>
      <c r="Q14" s="229">
        <f t="shared" si="2"/>
        <v>0</v>
      </c>
      <c r="R14" s="229">
        <f t="shared" si="2"/>
        <v>0</v>
      </c>
      <c r="S14" s="229">
        <f t="shared" si="2"/>
        <v>0</v>
      </c>
      <c r="T14" s="229">
        <f t="shared" si="2"/>
        <v>0</v>
      </c>
      <c r="U14" s="229">
        <f t="shared" si="2"/>
        <v>0</v>
      </c>
      <c r="V14" s="229">
        <f t="shared" si="2"/>
        <v>0</v>
      </c>
      <c r="W14" s="229">
        <f t="shared" si="2"/>
        <v>0</v>
      </c>
      <c r="X14" s="229">
        <f t="shared" si="2"/>
        <v>0</v>
      </c>
      <c r="Y14" s="229">
        <f t="shared" si="2"/>
        <v>0</v>
      </c>
      <c r="Z14" s="229">
        <f t="shared" si="2"/>
        <v>0</v>
      </c>
      <c r="AA14" s="229">
        <f t="shared" si="2"/>
        <v>0</v>
      </c>
      <c r="AB14" s="229">
        <f t="shared" si="2"/>
        <v>0</v>
      </c>
      <c r="AC14" s="229">
        <f t="shared" si="2"/>
        <v>0</v>
      </c>
      <c r="AD14" s="229">
        <f t="shared" si="2"/>
        <v>0</v>
      </c>
      <c r="AE14" s="229">
        <f t="shared" si="2"/>
        <v>0</v>
      </c>
      <c r="AF14" s="230">
        <f t="shared" si="2"/>
        <v>0</v>
      </c>
    </row>
    <row r="15" spans="2:32" ht="12.75">
      <c r="B15" s="231" t="s">
        <v>606</v>
      </c>
      <c r="C15" s="232">
        <f>+C10+C14</f>
        <v>0</v>
      </c>
      <c r="D15" s="233">
        <f aca="true" t="shared" si="3" ref="D15:AF15">+D10+D14</f>
        <v>0</v>
      </c>
      <c r="E15" s="233">
        <f t="shared" si="3"/>
        <v>0</v>
      </c>
      <c r="F15" s="233">
        <f t="shared" si="3"/>
        <v>0</v>
      </c>
      <c r="G15" s="233">
        <f t="shared" si="3"/>
        <v>0</v>
      </c>
      <c r="H15" s="233">
        <f t="shared" si="3"/>
        <v>0</v>
      </c>
      <c r="I15" s="233">
        <f t="shared" si="3"/>
        <v>0</v>
      </c>
      <c r="J15" s="233">
        <f t="shared" si="3"/>
        <v>0</v>
      </c>
      <c r="K15" s="233">
        <f t="shared" si="3"/>
        <v>0</v>
      </c>
      <c r="L15" s="233">
        <f t="shared" si="3"/>
        <v>0</v>
      </c>
      <c r="M15" s="233">
        <f t="shared" si="3"/>
        <v>0</v>
      </c>
      <c r="N15" s="233">
        <f t="shared" si="3"/>
        <v>0</v>
      </c>
      <c r="O15" s="233">
        <f t="shared" si="3"/>
        <v>0</v>
      </c>
      <c r="P15" s="233">
        <f t="shared" si="3"/>
        <v>0</v>
      </c>
      <c r="Q15" s="233">
        <f t="shared" si="3"/>
        <v>0</v>
      </c>
      <c r="R15" s="233">
        <f t="shared" si="3"/>
        <v>0</v>
      </c>
      <c r="S15" s="233">
        <f t="shared" si="3"/>
        <v>0</v>
      </c>
      <c r="T15" s="233">
        <f t="shared" si="3"/>
        <v>0</v>
      </c>
      <c r="U15" s="233">
        <f t="shared" si="3"/>
        <v>0</v>
      </c>
      <c r="V15" s="233">
        <f t="shared" si="3"/>
        <v>0</v>
      </c>
      <c r="W15" s="233">
        <f t="shared" si="3"/>
        <v>0</v>
      </c>
      <c r="X15" s="233">
        <f t="shared" si="3"/>
        <v>0</v>
      </c>
      <c r="Y15" s="233">
        <f t="shared" si="3"/>
        <v>0</v>
      </c>
      <c r="Z15" s="233">
        <f t="shared" si="3"/>
        <v>0</v>
      </c>
      <c r="AA15" s="233">
        <f t="shared" si="3"/>
        <v>0</v>
      </c>
      <c r="AB15" s="233">
        <f t="shared" si="3"/>
        <v>0</v>
      </c>
      <c r="AC15" s="233">
        <f t="shared" si="3"/>
        <v>0</v>
      </c>
      <c r="AD15" s="233">
        <f t="shared" si="3"/>
        <v>0</v>
      </c>
      <c r="AE15" s="233">
        <f t="shared" si="3"/>
        <v>0</v>
      </c>
      <c r="AF15" s="234">
        <f t="shared" si="3"/>
        <v>0</v>
      </c>
    </row>
    <row r="16" spans="2:32" ht="12.75">
      <c r="B16" s="220" t="s">
        <v>157</v>
      </c>
      <c r="C16" s="22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22"/>
    </row>
    <row r="17" spans="2:32" ht="12.75">
      <c r="B17" s="220" t="s">
        <v>53</v>
      </c>
      <c r="C17" s="22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222"/>
    </row>
    <row r="18" spans="2:32" ht="12.75">
      <c r="B18" s="223" t="s">
        <v>209</v>
      </c>
      <c r="C18" s="224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6"/>
    </row>
    <row r="19" spans="2:32" ht="12.75">
      <c r="B19" s="231" t="s">
        <v>607</v>
      </c>
      <c r="C19" s="235">
        <f>SUM(C16:C18)</f>
        <v>0</v>
      </c>
      <c r="D19" s="236">
        <f aca="true" t="shared" si="4" ref="D19:AF19">SUM(D16:D18)</f>
        <v>0</v>
      </c>
      <c r="E19" s="236">
        <f t="shared" si="4"/>
        <v>0</v>
      </c>
      <c r="F19" s="236">
        <f t="shared" si="4"/>
        <v>0</v>
      </c>
      <c r="G19" s="236">
        <f t="shared" si="4"/>
        <v>0</v>
      </c>
      <c r="H19" s="236">
        <f t="shared" si="4"/>
        <v>0</v>
      </c>
      <c r="I19" s="236">
        <f t="shared" si="4"/>
        <v>0</v>
      </c>
      <c r="J19" s="236">
        <f t="shared" si="4"/>
        <v>0</v>
      </c>
      <c r="K19" s="236">
        <f t="shared" si="4"/>
        <v>0</v>
      </c>
      <c r="L19" s="236">
        <f t="shared" si="4"/>
        <v>0</v>
      </c>
      <c r="M19" s="236">
        <f t="shared" si="4"/>
        <v>0</v>
      </c>
      <c r="N19" s="236">
        <f t="shared" si="4"/>
        <v>0</v>
      </c>
      <c r="O19" s="236">
        <f t="shared" si="4"/>
        <v>0</v>
      </c>
      <c r="P19" s="236">
        <f t="shared" si="4"/>
        <v>0</v>
      </c>
      <c r="Q19" s="236">
        <f t="shared" si="4"/>
        <v>0</v>
      </c>
      <c r="R19" s="236">
        <f t="shared" si="4"/>
        <v>0</v>
      </c>
      <c r="S19" s="236">
        <f t="shared" si="4"/>
        <v>0</v>
      </c>
      <c r="T19" s="236">
        <f t="shared" si="4"/>
        <v>0</v>
      </c>
      <c r="U19" s="236">
        <f t="shared" si="4"/>
        <v>0</v>
      </c>
      <c r="V19" s="236">
        <f t="shared" si="4"/>
        <v>0</v>
      </c>
      <c r="W19" s="236">
        <f t="shared" si="4"/>
        <v>0</v>
      </c>
      <c r="X19" s="236">
        <f t="shared" si="4"/>
        <v>0</v>
      </c>
      <c r="Y19" s="236">
        <f t="shared" si="4"/>
        <v>0</v>
      </c>
      <c r="Z19" s="236">
        <f t="shared" si="4"/>
        <v>0</v>
      </c>
      <c r="AA19" s="236">
        <f t="shared" si="4"/>
        <v>0</v>
      </c>
      <c r="AB19" s="236">
        <f t="shared" si="4"/>
        <v>0</v>
      </c>
      <c r="AC19" s="236">
        <f t="shared" si="4"/>
        <v>0</v>
      </c>
      <c r="AD19" s="236">
        <f t="shared" si="4"/>
        <v>0</v>
      </c>
      <c r="AE19" s="236">
        <f t="shared" si="4"/>
        <v>0</v>
      </c>
      <c r="AF19" s="237">
        <f t="shared" si="4"/>
        <v>0</v>
      </c>
    </row>
    <row r="20" spans="2:32" ht="12.75">
      <c r="B20" s="238" t="s">
        <v>608</v>
      </c>
      <c r="C20" s="239">
        <f>+C15+C19</f>
        <v>0</v>
      </c>
      <c r="D20" s="240">
        <f aca="true" t="shared" si="5" ref="D20:AF20">+D15+D19</f>
        <v>0</v>
      </c>
      <c r="E20" s="240">
        <f t="shared" si="5"/>
        <v>0</v>
      </c>
      <c r="F20" s="240">
        <f t="shared" si="5"/>
        <v>0</v>
      </c>
      <c r="G20" s="240">
        <f t="shared" si="5"/>
        <v>0</v>
      </c>
      <c r="H20" s="240">
        <f t="shared" si="5"/>
        <v>0</v>
      </c>
      <c r="I20" s="240">
        <f t="shared" si="5"/>
        <v>0</v>
      </c>
      <c r="J20" s="240">
        <f t="shared" si="5"/>
        <v>0</v>
      </c>
      <c r="K20" s="240">
        <f t="shared" si="5"/>
        <v>0</v>
      </c>
      <c r="L20" s="240">
        <f t="shared" si="5"/>
        <v>0</v>
      </c>
      <c r="M20" s="240">
        <f t="shared" si="5"/>
        <v>0</v>
      </c>
      <c r="N20" s="240">
        <f t="shared" si="5"/>
        <v>0</v>
      </c>
      <c r="O20" s="240">
        <f t="shared" si="5"/>
        <v>0</v>
      </c>
      <c r="P20" s="240">
        <f t="shared" si="5"/>
        <v>0</v>
      </c>
      <c r="Q20" s="240">
        <f t="shared" si="5"/>
        <v>0</v>
      </c>
      <c r="R20" s="240">
        <f t="shared" si="5"/>
        <v>0</v>
      </c>
      <c r="S20" s="240">
        <f t="shared" si="5"/>
        <v>0</v>
      </c>
      <c r="T20" s="240">
        <f t="shared" si="5"/>
        <v>0</v>
      </c>
      <c r="U20" s="240">
        <f t="shared" si="5"/>
        <v>0</v>
      </c>
      <c r="V20" s="240">
        <f t="shared" si="5"/>
        <v>0</v>
      </c>
      <c r="W20" s="240">
        <f t="shared" si="5"/>
        <v>0</v>
      </c>
      <c r="X20" s="240">
        <f t="shared" si="5"/>
        <v>0</v>
      </c>
      <c r="Y20" s="240">
        <f t="shared" si="5"/>
        <v>0</v>
      </c>
      <c r="Z20" s="240">
        <f t="shared" si="5"/>
        <v>0</v>
      </c>
      <c r="AA20" s="240">
        <f t="shared" si="5"/>
        <v>0</v>
      </c>
      <c r="AB20" s="240">
        <f t="shared" si="5"/>
        <v>0</v>
      </c>
      <c r="AC20" s="240">
        <f t="shared" si="5"/>
        <v>0</v>
      </c>
      <c r="AD20" s="240">
        <f t="shared" si="5"/>
        <v>0</v>
      </c>
      <c r="AE20" s="240">
        <f t="shared" si="5"/>
        <v>0</v>
      </c>
      <c r="AF20" s="241">
        <f t="shared" si="5"/>
        <v>0</v>
      </c>
    </row>
    <row r="21" spans="2:32" ht="12.75">
      <c r="B21" s="220" t="s">
        <v>157</v>
      </c>
      <c r="C21" s="22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222"/>
    </row>
    <row r="22" spans="2:32" ht="12.75">
      <c r="B22" s="220" t="s">
        <v>53</v>
      </c>
      <c r="C22" s="22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22"/>
    </row>
    <row r="23" spans="2:32" ht="12.75">
      <c r="B23" s="223" t="s">
        <v>209</v>
      </c>
      <c r="C23" s="224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6"/>
    </row>
    <row r="24" spans="2:32" ht="12.75">
      <c r="B24" s="238" t="s">
        <v>609</v>
      </c>
      <c r="C24" s="239">
        <f>SUM(C21:C23)</f>
        <v>0</v>
      </c>
      <c r="D24" s="240">
        <f aca="true" t="shared" si="6" ref="D24:AF24">SUM(D21:D23)</f>
        <v>0</v>
      </c>
      <c r="E24" s="240">
        <f>SUM(E21:E23)</f>
        <v>0</v>
      </c>
      <c r="F24" s="240">
        <f t="shared" si="6"/>
        <v>0</v>
      </c>
      <c r="G24" s="240">
        <f t="shared" si="6"/>
        <v>0</v>
      </c>
      <c r="H24" s="240">
        <f t="shared" si="6"/>
        <v>0</v>
      </c>
      <c r="I24" s="240">
        <f t="shared" si="6"/>
        <v>0</v>
      </c>
      <c r="J24" s="240">
        <f t="shared" si="6"/>
        <v>0</v>
      </c>
      <c r="K24" s="240">
        <f t="shared" si="6"/>
        <v>0</v>
      </c>
      <c r="L24" s="240">
        <f t="shared" si="6"/>
        <v>0</v>
      </c>
      <c r="M24" s="240">
        <f t="shared" si="6"/>
        <v>0</v>
      </c>
      <c r="N24" s="240">
        <f t="shared" si="6"/>
        <v>0</v>
      </c>
      <c r="O24" s="240">
        <f t="shared" si="6"/>
        <v>0</v>
      </c>
      <c r="P24" s="240">
        <f t="shared" si="6"/>
        <v>0</v>
      </c>
      <c r="Q24" s="240">
        <f t="shared" si="6"/>
        <v>0</v>
      </c>
      <c r="R24" s="240">
        <f t="shared" si="6"/>
        <v>0</v>
      </c>
      <c r="S24" s="240">
        <f t="shared" si="6"/>
        <v>0</v>
      </c>
      <c r="T24" s="240">
        <f t="shared" si="6"/>
        <v>0</v>
      </c>
      <c r="U24" s="240">
        <f t="shared" si="6"/>
        <v>0</v>
      </c>
      <c r="V24" s="240">
        <f t="shared" si="6"/>
        <v>0</v>
      </c>
      <c r="W24" s="240">
        <f t="shared" si="6"/>
        <v>0</v>
      </c>
      <c r="X24" s="240">
        <f t="shared" si="6"/>
        <v>0</v>
      </c>
      <c r="Y24" s="240">
        <f t="shared" si="6"/>
        <v>0</v>
      </c>
      <c r="Z24" s="240">
        <f t="shared" si="6"/>
        <v>0</v>
      </c>
      <c r="AA24" s="240">
        <f t="shared" si="6"/>
        <v>0</v>
      </c>
      <c r="AB24" s="240">
        <f t="shared" si="6"/>
        <v>0</v>
      </c>
      <c r="AC24" s="240">
        <f t="shared" si="6"/>
        <v>0</v>
      </c>
      <c r="AD24" s="240">
        <f t="shared" si="6"/>
        <v>0</v>
      </c>
      <c r="AE24" s="240">
        <f t="shared" si="6"/>
        <v>0</v>
      </c>
      <c r="AF24" s="241">
        <f t="shared" si="6"/>
        <v>0</v>
      </c>
    </row>
    <row r="25" spans="2:32" ht="12.75">
      <c r="B25" s="220" t="s">
        <v>157</v>
      </c>
      <c r="C25" s="22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222"/>
    </row>
    <row r="26" spans="2:32" ht="12.75">
      <c r="B26" s="220" t="s">
        <v>53</v>
      </c>
      <c r="C26" s="22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222"/>
    </row>
    <row r="27" spans="2:32" ht="12.75">
      <c r="B27" s="223" t="s">
        <v>209</v>
      </c>
      <c r="C27" s="22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222"/>
    </row>
    <row r="28" spans="2:32" ht="12.75">
      <c r="B28" s="238" t="s">
        <v>610</v>
      </c>
      <c r="C28" s="239">
        <f>SUM(C25:C27)</f>
        <v>0</v>
      </c>
      <c r="D28" s="240">
        <f aca="true" t="shared" si="7" ref="D28:AF28">SUM(D25:D27)</f>
        <v>0</v>
      </c>
      <c r="E28" s="240">
        <f t="shared" si="7"/>
        <v>0</v>
      </c>
      <c r="F28" s="240">
        <f t="shared" si="7"/>
        <v>0</v>
      </c>
      <c r="G28" s="240">
        <f t="shared" si="7"/>
        <v>0</v>
      </c>
      <c r="H28" s="240">
        <f t="shared" si="7"/>
        <v>0</v>
      </c>
      <c r="I28" s="240">
        <f t="shared" si="7"/>
        <v>0</v>
      </c>
      <c r="J28" s="240">
        <f t="shared" si="7"/>
        <v>0</v>
      </c>
      <c r="K28" s="240">
        <f t="shared" si="7"/>
        <v>0</v>
      </c>
      <c r="L28" s="240">
        <f t="shared" si="7"/>
        <v>0</v>
      </c>
      <c r="M28" s="240">
        <f t="shared" si="7"/>
        <v>0</v>
      </c>
      <c r="N28" s="240">
        <f t="shared" si="7"/>
        <v>0</v>
      </c>
      <c r="O28" s="240">
        <f t="shared" si="7"/>
        <v>0</v>
      </c>
      <c r="P28" s="240">
        <f t="shared" si="7"/>
        <v>0</v>
      </c>
      <c r="Q28" s="240">
        <f t="shared" si="7"/>
        <v>0</v>
      </c>
      <c r="R28" s="240">
        <f t="shared" si="7"/>
        <v>0</v>
      </c>
      <c r="S28" s="240">
        <f t="shared" si="7"/>
        <v>0</v>
      </c>
      <c r="T28" s="240">
        <f t="shared" si="7"/>
        <v>0</v>
      </c>
      <c r="U28" s="240">
        <f t="shared" si="7"/>
        <v>0</v>
      </c>
      <c r="V28" s="240">
        <f t="shared" si="7"/>
        <v>0</v>
      </c>
      <c r="W28" s="240">
        <f t="shared" si="7"/>
        <v>0</v>
      </c>
      <c r="X28" s="240">
        <f t="shared" si="7"/>
        <v>0</v>
      </c>
      <c r="Y28" s="240">
        <f t="shared" si="7"/>
        <v>0</v>
      </c>
      <c r="Z28" s="240">
        <f t="shared" si="7"/>
        <v>0</v>
      </c>
      <c r="AA28" s="240">
        <f t="shared" si="7"/>
        <v>0</v>
      </c>
      <c r="AB28" s="240">
        <f t="shared" si="7"/>
        <v>0</v>
      </c>
      <c r="AC28" s="240">
        <f t="shared" si="7"/>
        <v>0</v>
      </c>
      <c r="AD28" s="240">
        <f t="shared" si="7"/>
        <v>0</v>
      </c>
      <c r="AE28" s="240">
        <f t="shared" si="7"/>
        <v>0</v>
      </c>
      <c r="AF28" s="241">
        <f t="shared" si="7"/>
        <v>0</v>
      </c>
    </row>
    <row r="29" spans="2:32" ht="12.75">
      <c r="B29" s="220" t="s">
        <v>157</v>
      </c>
      <c r="C29" s="22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222"/>
    </row>
    <row r="30" spans="2:32" ht="12.75">
      <c r="B30" s="220" t="s">
        <v>53</v>
      </c>
      <c r="C30" s="2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22"/>
    </row>
    <row r="31" spans="2:32" ht="12.75">
      <c r="B31" s="223" t="s">
        <v>209</v>
      </c>
      <c r="C31" s="224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6"/>
    </row>
    <row r="32" spans="2:32" ht="12.75">
      <c r="B32" s="238" t="s">
        <v>287</v>
      </c>
      <c r="C32" s="239">
        <f>SUM(C29:C31)</f>
        <v>0</v>
      </c>
      <c r="D32" s="240">
        <f aca="true" t="shared" si="8" ref="D32:M32">SUM(D29:D31)</f>
        <v>0</v>
      </c>
      <c r="E32" s="240">
        <f t="shared" si="8"/>
        <v>0</v>
      </c>
      <c r="F32" s="240">
        <f t="shared" si="8"/>
        <v>0</v>
      </c>
      <c r="G32" s="240">
        <f t="shared" si="8"/>
        <v>0</v>
      </c>
      <c r="H32" s="240">
        <f t="shared" si="8"/>
        <v>0</v>
      </c>
      <c r="I32" s="240">
        <f t="shared" si="8"/>
        <v>0</v>
      </c>
      <c r="J32" s="240">
        <f t="shared" si="8"/>
        <v>0</v>
      </c>
      <c r="K32" s="240">
        <f t="shared" si="8"/>
        <v>0</v>
      </c>
      <c r="L32" s="240">
        <f t="shared" si="8"/>
        <v>0</v>
      </c>
      <c r="M32" s="240">
        <f t="shared" si="8"/>
        <v>0</v>
      </c>
      <c r="N32" s="240">
        <f>SUM(N29:N31)</f>
        <v>0</v>
      </c>
      <c r="O32" s="240">
        <f aca="true" t="shared" si="9" ref="O32:AF32">SUM(O29:O31)</f>
        <v>0</v>
      </c>
      <c r="P32" s="240">
        <f t="shared" si="9"/>
        <v>0</v>
      </c>
      <c r="Q32" s="240">
        <f t="shared" si="9"/>
        <v>0</v>
      </c>
      <c r="R32" s="240">
        <f t="shared" si="9"/>
        <v>0</v>
      </c>
      <c r="S32" s="240">
        <f t="shared" si="9"/>
        <v>0</v>
      </c>
      <c r="T32" s="240">
        <f t="shared" si="9"/>
        <v>0</v>
      </c>
      <c r="U32" s="240">
        <f t="shared" si="9"/>
        <v>0</v>
      </c>
      <c r="V32" s="240">
        <f t="shared" si="9"/>
        <v>0</v>
      </c>
      <c r="W32" s="240">
        <f t="shared" si="9"/>
        <v>0</v>
      </c>
      <c r="X32" s="240">
        <f t="shared" si="9"/>
        <v>0</v>
      </c>
      <c r="Y32" s="240">
        <f t="shared" si="9"/>
        <v>0</v>
      </c>
      <c r="Z32" s="240">
        <f t="shared" si="9"/>
        <v>0</v>
      </c>
      <c r="AA32" s="240">
        <f t="shared" si="9"/>
        <v>0</v>
      </c>
      <c r="AB32" s="240">
        <f t="shared" si="9"/>
        <v>0</v>
      </c>
      <c r="AC32" s="240">
        <f t="shared" si="9"/>
        <v>0</v>
      </c>
      <c r="AD32" s="240">
        <f t="shared" si="9"/>
        <v>0</v>
      </c>
      <c r="AE32" s="240">
        <f t="shared" si="9"/>
        <v>0</v>
      </c>
      <c r="AF32" s="241">
        <f t="shared" si="9"/>
        <v>0</v>
      </c>
    </row>
    <row r="33" spans="2:32" ht="12.75">
      <c r="B33" s="24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2:32" ht="12.75">
      <c r="B34" s="246" t="s">
        <v>25</v>
      </c>
      <c r="C34" s="244">
        <f>+C20+C24+C28+C32</f>
        <v>0</v>
      </c>
      <c r="D34" s="244">
        <f aca="true" t="shared" si="10" ref="C34:AF34">+D20+D24+D28+D32</f>
        <v>0</v>
      </c>
      <c r="E34" s="244">
        <f t="shared" si="10"/>
        <v>0</v>
      </c>
      <c r="F34" s="244">
        <f t="shared" si="10"/>
        <v>0</v>
      </c>
      <c r="G34" s="244">
        <f t="shared" si="10"/>
        <v>0</v>
      </c>
      <c r="H34" s="244">
        <f t="shared" si="10"/>
        <v>0</v>
      </c>
      <c r="I34" s="244">
        <f t="shared" si="10"/>
        <v>0</v>
      </c>
      <c r="J34" s="244">
        <f t="shared" si="10"/>
        <v>0</v>
      </c>
      <c r="K34" s="244">
        <f t="shared" si="10"/>
        <v>0</v>
      </c>
      <c r="L34" s="244">
        <f t="shared" si="10"/>
        <v>0</v>
      </c>
      <c r="M34" s="244">
        <f t="shared" si="10"/>
        <v>0</v>
      </c>
      <c r="N34" s="244">
        <f t="shared" si="10"/>
        <v>0</v>
      </c>
      <c r="O34" s="244">
        <f t="shared" si="10"/>
        <v>0</v>
      </c>
      <c r="P34" s="244">
        <f t="shared" si="10"/>
        <v>0</v>
      </c>
      <c r="Q34" s="244">
        <f t="shared" si="10"/>
        <v>0</v>
      </c>
      <c r="R34" s="244">
        <f t="shared" si="10"/>
        <v>0</v>
      </c>
      <c r="S34" s="244">
        <f t="shared" si="10"/>
        <v>0</v>
      </c>
      <c r="T34" s="244">
        <f t="shared" si="10"/>
        <v>0</v>
      </c>
      <c r="U34" s="244">
        <f t="shared" si="10"/>
        <v>0</v>
      </c>
      <c r="V34" s="244">
        <f t="shared" si="10"/>
        <v>0</v>
      </c>
      <c r="W34" s="244">
        <f t="shared" si="10"/>
        <v>0</v>
      </c>
      <c r="X34" s="244">
        <f t="shared" si="10"/>
        <v>0</v>
      </c>
      <c r="Y34" s="244">
        <f t="shared" si="10"/>
        <v>0</v>
      </c>
      <c r="Z34" s="244">
        <f t="shared" si="10"/>
        <v>0</v>
      </c>
      <c r="AA34" s="244">
        <f t="shared" si="10"/>
        <v>0</v>
      </c>
      <c r="AB34" s="244">
        <f t="shared" si="10"/>
        <v>0</v>
      </c>
      <c r="AC34" s="244">
        <f t="shared" si="10"/>
        <v>0</v>
      </c>
      <c r="AD34" s="244">
        <f t="shared" si="10"/>
        <v>0</v>
      </c>
      <c r="AE34" s="244">
        <f t="shared" si="10"/>
        <v>0</v>
      </c>
      <c r="AF34" s="245">
        <f t="shared" si="10"/>
        <v>0</v>
      </c>
    </row>
    <row r="36" ht="12.75">
      <c r="B36" s="183" t="s">
        <v>611</v>
      </c>
    </row>
  </sheetData>
  <sheetProtection/>
  <printOptions/>
  <pageMargins left="0.7" right="0.7" top="0.75" bottom="0.75" header="0.3" footer="0.3"/>
  <pageSetup orientation="portrait" paperSize="9"/>
  <ignoredErrors>
    <ignoredError sqref="C10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B2:AF36"/>
  <sheetViews>
    <sheetView zoomScalePageLayoutView="0" workbookViewId="0" topLeftCell="A1">
      <selection activeCell="W32" sqref="W32"/>
    </sheetView>
  </sheetViews>
  <sheetFormatPr defaultColWidth="9.140625" defaultRowHeight="15"/>
  <cols>
    <col min="1" max="1" width="7.140625" style="2" customWidth="1"/>
    <col min="2" max="2" width="50.7109375" style="2" customWidth="1"/>
    <col min="3" max="32" width="5.7109375" style="2" customWidth="1"/>
    <col min="33" max="16384" width="9.140625" style="2" customWidth="1"/>
  </cols>
  <sheetData>
    <row r="2" ht="12.75">
      <c r="B2" s="17" t="s">
        <v>487</v>
      </c>
    </row>
    <row r="3" ht="12.75">
      <c r="B3" s="85" t="s">
        <v>328</v>
      </c>
    </row>
    <row r="4" ht="12.75">
      <c r="B4" s="7"/>
    </row>
    <row r="5" spans="2:17" ht="12.75">
      <c r="B5" s="92" t="s">
        <v>530</v>
      </c>
      <c r="C5" s="212" t="s">
        <v>488</v>
      </c>
      <c r="D5" s="212"/>
      <c r="E5" s="212"/>
      <c r="F5" s="212"/>
      <c r="G5" s="212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32" ht="12.75">
      <c r="B6" s="11"/>
      <c r="C6" s="213">
        <v>2022</v>
      </c>
      <c r="D6" s="214">
        <f>+C6+1</f>
        <v>2023</v>
      </c>
      <c r="E6" s="214">
        <f aca="true" t="shared" si="0" ref="E6:AF6">+D6+1</f>
        <v>2024</v>
      </c>
      <c r="F6" s="214">
        <f t="shared" si="0"/>
        <v>2025</v>
      </c>
      <c r="G6" s="214">
        <f t="shared" si="0"/>
        <v>2026</v>
      </c>
      <c r="H6" s="214">
        <f t="shared" si="0"/>
        <v>2027</v>
      </c>
      <c r="I6" s="214">
        <f t="shared" si="0"/>
        <v>2028</v>
      </c>
      <c r="J6" s="214">
        <f t="shared" si="0"/>
        <v>2029</v>
      </c>
      <c r="K6" s="214">
        <f t="shared" si="0"/>
        <v>2030</v>
      </c>
      <c r="L6" s="214">
        <f t="shared" si="0"/>
        <v>2031</v>
      </c>
      <c r="M6" s="214">
        <f t="shared" si="0"/>
        <v>2032</v>
      </c>
      <c r="N6" s="214">
        <f t="shared" si="0"/>
        <v>2033</v>
      </c>
      <c r="O6" s="214">
        <f t="shared" si="0"/>
        <v>2034</v>
      </c>
      <c r="P6" s="214">
        <f t="shared" si="0"/>
        <v>2035</v>
      </c>
      <c r="Q6" s="214">
        <f t="shared" si="0"/>
        <v>2036</v>
      </c>
      <c r="R6" s="214">
        <f t="shared" si="0"/>
        <v>2037</v>
      </c>
      <c r="S6" s="214">
        <f t="shared" si="0"/>
        <v>2038</v>
      </c>
      <c r="T6" s="214">
        <f t="shared" si="0"/>
        <v>2039</v>
      </c>
      <c r="U6" s="214">
        <f t="shared" si="0"/>
        <v>2040</v>
      </c>
      <c r="V6" s="214">
        <f t="shared" si="0"/>
        <v>2041</v>
      </c>
      <c r="W6" s="214">
        <f t="shared" si="0"/>
        <v>2042</v>
      </c>
      <c r="X6" s="214">
        <f t="shared" si="0"/>
        <v>2043</v>
      </c>
      <c r="Y6" s="214">
        <f t="shared" si="0"/>
        <v>2044</v>
      </c>
      <c r="Z6" s="214">
        <f t="shared" si="0"/>
        <v>2045</v>
      </c>
      <c r="AA6" s="214">
        <f t="shared" si="0"/>
        <v>2046</v>
      </c>
      <c r="AB6" s="214">
        <f t="shared" si="0"/>
        <v>2047</v>
      </c>
      <c r="AC6" s="214">
        <f t="shared" si="0"/>
        <v>2048</v>
      </c>
      <c r="AD6" s="214">
        <f t="shared" si="0"/>
        <v>2049</v>
      </c>
      <c r="AE6" s="214">
        <f t="shared" si="0"/>
        <v>2050</v>
      </c>
      <c r="AF6" s="215">
        <f t="shared" si="0"/>
        <v>2051</v>
      </c>
    </row>
    <row r="7" spans="2:32" ht="12.75">
      <c r="B7" s="216" t="s">
        <v>157</v>
      </c>
      <c r="C7" s="217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/>
    </row>
    <row r="8" spans="2:32" ht="12.75">
      <c r="B8" s="220" t="s">
        <v>53</v>
      </c>
      <c r="C8" s="22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22"/>
    </row>
    <row r="9" spans="2:32" ht="12.75">
      <c r="B9" s="223" t="s">
        <v>209</v>
      </c>
      <c r="C9" s="224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6"/>
    </row>
    <row r="10" spans="2:32" ht="12.75">
      <c r="B10" s="227" t="s">
        <v>604</v>
      </c>
      <c r="C10" s="228">
        <f>SUM(C7:C9)</f>
        <v>0</v>
      </c>
      <c r="D10" s="229">
        <f aca="true" t="shared" si="1" ref="D10:AF10">SUM(D7:D9)</f>
        <v>0</v>
      </c>
      <c r="E10" s="229">
        <f t="shared" si="1"/>
        <v>0</v>
      </c>
      <c r="F10" s="229">
        <f t="shared" si="1"/>
        <v>0</v>
      </c>
      <c r="G10" s="229">
        <f t="shared" si="1"/>
        <v>0</v>
      </c>
      <c r="H10" s="229">
        <f t="shared" si="1"/>
        <v>0</v>
      </c>
      <c r="I10" s="229">
        <f t="shared" si="1"/>
        <v>0</v>
      </c>
      <c r="J10" s="229">
        <f t="shared" si="1"/>
        <v>0</v>
      </c>
      <c r="K10" s="229">
        <f t="shared" si="1"/>
        <v>0</v>
      </c>
      <c r="L10" s="229">
        <f t="shared" si="1"/>
        <v>0</v>
      </c>
      <c r="M10" s="229">
        <f t="shared" si="1"/>
        <v>0</v>
      </c>
      <c r="N10" s="229">
        <f t="shared" si="1"/>
        <v>0</v>
      </c>
      <c r="O10" s="229">
        <f t="shared" si="1"/>
        <v>0</v>
      </c>
      <c r="P10" s="229">
        <f t="shared" si="1"/>
        <v>0</v>
      </c>
      <c r="Q10" s="229">
        <f t="shared" si="1"/>
        <v>0</v>
      </c>
      <c r="R10" s="229">
        <f t="shared" si="1"/>
        <v>0</v>
      </c>
      <c r="S10" s="229">
        <f t="shared" si="1"/>
        <v>0</v>
      </c>
      <c r="T10" s="229">
        <f t="shared" si="1"/>
        <v>0</v>
      </c>
      <c r="U10" s="229">
        <f t="shared" si="1"/>
        <v>0</v>
      </c>
      <c r="V10" s="229">
        <f t="shared" si="1"/>
        <v>0</v>
      </c>
      <c r="W10" s="229">
        <f t="shared" si="1"/>
        <v>0</v>
      </c>
      <c r="X10" s="229">
        <f t="shared" si="1"/>
        <v>0</v>
      </c>
      <c r="Y10" s="229">
        <f t="shared" si="1"/>
        <v>0</v>
      </c>
      <c r="Z10" s="229">
        <f t="shared" si="1"/>
        <v>0</v>
      </c>
      <c r="AA10" s="229">
        <f t="shared" si="1"/>
        <v>0</v>
      </c>
      <c r="AB10" s="229">
        <f t="shared" si="1"/>
        <v>0</v>
      </c>
      <c r="AC10" s="229">
        <f t="shared" si="1"/>
        <v>0</v>
      </c>
      <c r="AD10" s="229">
        <f t="shared" si="1"/>
        <v>0</v>
      </c>
      <c r="AE10" s="229">
        <f t="shared" si="1"/>
        <v>0</v>
      </c>
      <c r="AF10" s="230">
        <f t="shared" si="1"/>
        <v>0</v>
      </c>
    </row>
    <row r="11" spans="2:32" ht="12.75">
      <c r="B11" s="220" t="s">
        <v>157</v>
      </c>
      <c r="C11" s="2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222"/>
    </row>
    <row r="12" spans="2:32" ht="12.75">
      <c r="B12" s="220" t="s">
        <v>53</v>
      </c>
      <c r="C12" s="22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22"/>
    </row>
    <row r="13" spans="2:32" ht="12.75">
      <c r="B13" s="223" t="s">
        <v>209</v>
      </c>
      <c r="C13" s="224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6"/>
    </row>
    <row r="14" spans="2:32" ht="12.75">
      <c r="B14" s="227" t="s">
        <v>605</v>
      </c>
      <c r="C14" s="228">
        <f>SUM(C11:C13)</f>
        <v>0</v>
      </c>
      <c r="D14" s="229">
        <f aca="true" t="shared" si="2" ref="D14:AF14">SUM(D11:D13)</f>
        <v>0</v>
      </c>
      <c r="E14" s="229">
        <f t="shared" si="2"/>
        <v>0</v>
      </c>
      <c r="F14" s="229">
        <f t="shared" si="2"/>
        <v>0</v>
      </c>
      <c r="G14" s="229">
        <f t="shared" si="2"/>
        <v>0</v>
      </c>
      <c r="H14" s="229">
        <f t="shared" si="2"/>
        <v>0</v>
      </c>
      <c r="I14" s="229">
        <f t="shared" si="2"/>
        <v>0</v>
      </c>
      <c r="J14" s="229">
        <f t="shared" si="2"/>
        <v>0</v>
      </c>
      <c r="K14" s="229">
        <f t="shared" si="2"/>
        <v>0</v>
      </c>
      <c r="L14" s="229">
        <f t="shared" si="2"/>
        <v>0</v>
      </c>
      <c r="M14" s="229">
        <f t="shared" si="2"/>
        <v>0</v>
      </c>
      <c r="N14" s="229">
        <f t="shared" si="2"/>
        <v>0</v>
      </c>
      <c r="O14" s="229">
        <f t="shared" si="2"/>
        <v>0</v>
      </c>
      <c r="P14" s="229">
        <f t="shared" si="2"/>
        <v>0</v>
      </c>
      <c r="Q14" s="229">
        <f t="shared" si="2"/>
        <v>0</v>
      </c>
      <c r="R14" s="229">
        <f t="shared" si="2"/>
        <v>0</v>
      </c>
      <c r="S14" s="229">
        <f t="shared" si="2"/>
        <v>0</v>
      </c>
      <c r="T14" s="229">
        <f t="shared" si="2"/>
        <v>0</v>
      </c>
      <c r="U14" s="229">
        <f t="shared" si="2"/>
        <v>0</v>
      </c>
      <c r="V14" s="229">
        <f t="shared" si="2"/>
        <v>0</v>
      </c>
      <c r="W14" s="229">
        <f t="shared" si="2"/>
        <v>0</v>
      </c>
      <c r="X14" s="229">
        <f t="shared" si="2"/>
        <v>0</v>
      </c>
      <c r="Y14" s="229">
        <f t="shared" si="2"/>
        <v>0</v>
      </c>
      <c r="Z14" s="229">
        <f t="shared" si="2"/>
        <v>0</v>
      </c>
      <c r="AA14" s="229">
        <f t="shared" si="2"/>
        <v>0</v>
      </c>
      <c r="AB14" s="229">
        <f t="shared" si="2"/>
        <v>0</v>
      </c>
      <c r="AC14" s="229">
        <f t="shared" si="2"/>
        <v>0</v>
      </c>
      <c r="AD14" s="229">
        <f t="shared" si="2"/>
        <v>0</v>
      </c>
      <c r="AE14" s="229">
        <f t="shared" si="2"/>
        <v>0</v>
      </c>
      <c r="AF14" s="230">
        <f t="shared" si="2"/>
        <v>0</v>
      </c>
    </row>
    <row r="15" spans="2:32" ht="12.75">
      <c r="B15" s="231" t="s">
        <v>606</v>
      </c>
      <c r="C15" s="232">
        <f>+C10+C14</f>
        <v>0</v>
      </c>
      <c r="D15" s="233">
        <f aca="true" t="shared" si="3" ref="D15:AF15">+D10+D14</f>
        <v>0</v>
      </c>
      <c r="E15" s="233">
        <f t="shared" si="3"/>
        <v>0</v>
      </c>
      <c r="F15" s="233">
        <f t="shared" si="3"/>
        <v>0</v>
      </c>
      <c r="G15" s="233">
        <f t="shared" si="3"/>
        <v>0</v>
      </c>
      <c r="H15" s="233">
        <f t="shared" si="3"/>
        <v>0</v>
      </c>
      <c r="I15" s="233">
        <f t="shared" si="3"/>
        <v>0</v>
      </c>
      <c r="J15" s="233">
        <f t="shared" si="3"/>
        <v>0</v>
      </c>
      <c r="K15" s="233">
        <f t="shared" si="3"/>
        <v>0</v>
      </c>
      <c r="L15" s="233">
        <f t="shared" si="3"/>
        <v>0</v>
      </c>
      <c r="M15" s="233">
        <f t="shared" si="3"/>
        <v>0</v>
      </c>
      <c r="N15" s="233">
        <f t="shared" si="3"/>
        <v>0</v>
      </c>
      <c r="O15" s="233">
        <f t="shared" si="3"/>
        <v>0</v>
      </c>
      <c r="P15" s="233">
        <f t="shared" si="3"/>
        <v>0</v>
      </c>
      <c r="Q15" s="233">
        <f t="shared" si="3"/>
        <v>0</v>
      </c>
      <c r="R15" s="233">
        <f t="shared" si="3"/>
        <v>0</v>
      </c>
      <c r="S15" s="233">
        <f t="shared" si="3"/>
        <v>0</v>
      </c>
      <c r="T15" s="233">
        <f t="shared" si="3"/>
        <v>0</v>
      </c>
      <c r="U15" s="233">
        <f t="shared" si="3"/>
        <v>0</v>
      </c>
      <c r="V15" s="233">
        <f t="shared" si="3"/>
        <v>0</v>
      </c>
      <c r="W15" s="233">
        <f t="shared" si="3"/>
        <v>0</v>
      </c>
      <c r="X15" s="233">
        <f t="shared" si="3"/>
        <v>0</v>
      </c>
      <c r="Y15" s="233">
        <f t="shared" si="3"/>
        <v>0</v>
      </c>
      <c r="Z15" s="233">
        <f t="shared" si="3"/>
        <v>0</v>
      </c>
      <c r="AA15" s="233">
        <f t="shared" si="3"/>
        <v>0</v>
      </c>
      <c r="AB15" s="233">
        <f t="shared" si="3"/>
        <v>0</v>
      </c>
      <c r="AC15" s="233">
        <f t="shared" si="3"/>
        <v>0</v>
      </c>
      <c r="AD15" s="233">
        <f t="shared" si="3"/>
        <v>0</v>
      </c>
      <c r="AE15" s="233">
        <f t="shared" si="3"/>
        <v>0</v>
      </c>
      <c r="AF15" s="234">
        <f t="shared" si="3"/>
        <v>0</v>
      </c>
    </row>
    <row r="16" spans="2:32" ht="12.75">
      <c r="B16" s="220" t="s">
        <v>157</v>
      </c>
      <c r="C16" s="22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22"/>
    </row>
    <row r="17" spans="2:32" ht="12.75">
      <c r="B17" s="220" t="s">
        <v>53</v>
      </c>
      <c r="C17" s="22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222"/>
    </row>
    <row r="18" spans="2:32" ht="12.75">
      <c r="B18" s="223" t="s">
        <v>209</v>
      </c>
      <c r="C18" s="224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6"/>
    </row>
    <row r="19" spans="2:32" ht="12.75">
      <c r="B19" s="231" t="s">
        <v>607</v>
      </c>
      <c r="C19" s="235">
        <f>SUM(C16:C18)</f>
        <v>0</v>
      </c>
      <c r="D19" s="236">
        <f aca="true" t="shared" si="4" ref="D19:AF19">SUM(D16:D18)</f>
        <v>0</v>
      </c>
      <c r="E19" s="236">
        <f t="shared" si="4"/>
        <v>0</v>
      </c>
      <c r="F19" s="236">
        <f t="shared" si="4"/>
        <v>0</v>
      </c>
      <c r="G19" s="236">
        <f t="shared" si="4"/>
        <v>0</v>
      </c>
      <c r="H19" s="236">
        <f t="shared" si="4"/>
        <v>0</v>
      </c>
      <c r="I19" s="236">
        <f t="shared" si="4"/>
        <v>0</v>
      </c>
      <c r="J19" s="236">
        <f t="shared" si="4"/>
        <v>0</v>
      </c>
      <c r="K19" s="236">
        <f t="shared" si="4"/>
        <v>0</v>
      </c>
      <c r="L19" s="236">
        <f t="shared" si="4"/>
        <v>0</v>
      </c>
      <c r="M19" s="236">
        <f t="shared" si="4"/>
        <v>0</v>
      </c>
      <c r="N19" s="236">
        <f t="shared" si="4"/>
        <v>0</v>
      </c>
      <c r="O19" s="236">
        <f t="shared" si="4"/>
        <v>0</v>
      </c>
      <c r="P19" s="236">
        <f t="shared" si="4"/>
        <v>0</v>
      </c>
      <c r="Q19" s="236">
        <f t="shared" si="4"/>
        <v>0</v>
      </c>
      <c r="R19" s="236">
        <f t="shared" si="4"/>
        <v>0</v>
      </c>
      <c r="S19" s="236">
        <f t="shared" si="4"/>
        <v>0</v>
      </c>
      <c r="T19" s="236">
        <f t="shared" si="4"/>
        <v>0</v>
      </c>
      <c r="U19" s="236">
        <f t="shared" si="4"/>
        <v>0</v>
      </c>
      <c r="V19" s="236">
        <f t="shared" si="4"/>
        <v>0</v>
      </c>
      <c r="W19" s="236">
        <f t="shared" si="4"/>
        <v>0</v>
      </c>
      <c r="X19" s="236">
        <f t="shared" si="4"/>
        <v>0</v>
      </c>
      <c r="Y19" s="236">
        <f t="shared" si="4"/>
        <v>0</v>
      </c>
      <c r="Z19" s="236">
        <f t="shared" si="4"/>
        <v>0</v>
      </c>
      <c r="AA19" s="236">
        <f t="shared" si="4"/>
        <v>0</v>
      </c>
      <c r="AB19" s="236">
        <f t="shared" si="4"/>
        <v>0</v>
      </c>
      <c r="AC19" s="236">
        <f t="shared" si="4"/>
        <v>0</v>
      </c>
      <c r="AD19" s="236">
        <f t="shared" si="4"/>
        <v>0</v>
      </c>
      <c r="AE19" s="236">
        <f t="shared" si="4"/>
        <v>0</v>
      </c>
      <c r="AF19" s="237">
        <f t="shared" si="4"/>
        <v>0</v>
      </c>
    </row>
    <row r="20" spans="2:32" ht="12.75">
      <c r="B20" s="238" t="s">
        <v>608</v>
      </c>
      <c r="C20" s="239">
        <f>+C15+C19</f>
        <v>0</v>
      </c>
      <c r="D20" s="240">
        <f aca="true" t="shared" si="5" ref="D20:AF20">+D15+D19</f>
        <v>0</v>
      </c>
      <c r="E20" s="240">
        <f t="shared" si="5"/>
        <v>0</v>
      </c>
      <c r="F20" s="240">
        <f t="shared" si="5"/>
        <v>0</v>
      </c>
      <c r="G20" s="240">
        <f t="shared" si="5"/>
        <v>0</v>
      </c>
      <c r="H20" s="240">
        <f t="shared" si="5"/>
        <v>0</v>
      </c>
      <c r="I20" s="240">
        <f t="shared" si="5"/>
        <v>0</v>
      </c>
      <c r="J20" s="240">
        <f t="shared" si="5"/>
        <v>0</v>
      </c>
      <c r="K20" s="240">
        <f t="shared" si="5"/>
        <v>0</v>
      </c>
      <c r="L20" s="240">
        <f t="shared" si="5"/>
        <v>0</v>
      </c>
      <c r="M20" s="240">
        <f t="shared" si="5"/>
        <v>0</v>
      </c>
      <c r="N20" s="240">
        <f t="shared" si="5"/>
        <v>0</v>
      </c>
      <c r="O20" s="240">
        <f t="shared" si="5"/>
        <v>0</v>
      </c>
      <c r="P20" s="240">
        <f t="shared" si="5"/>
        <v>0</v>
      </c>
      <c r="Q20" s="240">
        <f t="shared" si="5"/>
        <v>0</v>
      </c>
      <c r="R20" s="240">
        <f t="shared" si="5"/>
        <v>0</v>
      </c>
      <c r="S20" s="240">
        <f t="shared" si="5"/>
        <v>0</v>
      </c>
      <c r="T20" s="240">
        <f t="shared" si="5"/>
        <v>0</v>
      </c>
      <c r="U20" s="240">
        <f t="shared" si="5"/>
        <v>0</v>
      </c>
      <c r="V20" s="240">
        <f t="shared" si="5"/>
        <v>0</v>
      </c>
      <c r="W20" s="240">
        <f t="shared" si="5"/>
        <v>0</v>
      </c>
      <c r="X20" s="240">
        <f t="shared" si="5"/>
        <v>0</v>
      </c>
      <c r="Y20" s="240">
        <f t="shared" si="5"/>
        <v>0</v>
      </c>
      <c r="Z20" s="240">
        <f t="shared" si="5"/>
        <v>0</v>
      </c>
      <c r="AA20" s="240">
        <f t="shared" si="5"/>
        <v>0</v>
      </c>
      <c r="AB20" s="240">
        <f t="shared" si="5"/>
        <v>0</v>
      </c>
      <c r="AC20" s="240">
        <f t="shared" si="5"/>
        <v>0</v>
      </c>
      <c r="AD20" s="240">
        <f t="shared" si="5"/>
        <v>0</v>
      </c>
      <c r="AE20" s="240">
        <f t="shared" si="5"/>
        <v>0</v>
      </c>
      <c r="AF20" s="241">
        <f t="shared" si="5"/>
        <v>0</v>
      </c>
    </row>
    <row r="21" spans="2:32" ht="12.75">
      <c r="B21" s="220" t="s">
        <v>157</v>
      </c>
      <c r="C21" s="22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222"/>
    </row>
    <row r="22" spans="2:32" ht="12.75">
      <c r="B22" s="220" t="s">
        <v>53</v>
      </c>
      <c r="C22" s="22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22"/>
    </row>
    <row r="23" spans="2:32" ht="12.75">
      <c r="B23" s="223" t="s">
        <v>209</v>
      </c>
      <c r="C23" s="224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6"/>
    </row>
    <row r="24" spans="2:32" ht="12.75">
      <c r="B24" s="238" t="s">
        <v>609</v>
      </c>
      <c r="C24" s="239">
        <f>SUM(C21:C23)</f>
        <v>0</v>
      </c>
      <c r="D24" s="240">
        <f aca="true" t="shared" si="6" ref="D24:AF24">SUM(D21:D23)</f>
        <v>0</v>
      </c>
      <c r="E24" s="240">
        <f>SUM(E21:E23)</f>
        <v>0</v>
      </c>
      <c r="F24" s="240">
        <f t="shared" si="6"/>
        <v>0</v>
      </c>
      <c r="G24" s="240">
        <f t="shared" si="6"/>
        <v>0</v>
      </c>
      <c r="H24" s="240">
        <f t="shared" si="6"/>
        <v>0</v>
      </c>
      <c r="I24" s="240">
        <f t="shared" si="6"/>
        <v>0</v>
      </c>
      <c r="J24" s="240">
        <f t="shared" si="6"/>
        <v>0</v>
      </c>
      <c r="K24" s="240">
        <f t="shared" si="6"/>
        <v>0</v>
      </c>
      <c r="L24" s="240">
        <f t="shared" si="6"/>
        <v>0</v>
      </c>
      <c r="M24" s="240">
        <f t="shared" si="6"/>
        <v>0</v>
      </c>
      <c r="N24" s="240">
        <f t="shared" si="6"/>
        <v>0</v>
      </c>
      <c r="O24" s="240">
        <f t="shared" si="6"/>
        <v>0</v>
      </c>
      <c r="P24" s="240">
        <f t="shared" si="6"/>
        <v>0</v>
      </c>
      <c r="Q24" s="240">
        <f t="shared" si="6"/>
        <v>0</v>
      </c>
      <c r="R24" s="240">
        <f t="shared" si="6"/>
        <v>0</v>
      </c>
      <c r="S24" s="240">
        <f t="shared" si="6"/>
        <v>0</v>
      </c>
      <c r="T24" s="240">
        <f t="shared" si="6"/>
        <v>0</v>
      </c>
      <c r="U24" s="240">
        <f t="shared" si="6"/>
        <v>0</v>
      </c>
      <c r="V24" s="240">
        <f t="shared" si="6"/>
        <v>0</v>
      </c>
      <c r="W24" s="240">
        <f t="shared" si="6"/>
        <v>0</v>
      </c>
      <c r="X24" s="240">
        <f t="shared" si="6"/>
        <v>0</v>
      </c>
      <c r="Y24" s="240">
        <f t="shared" si="6"/>
        <v>0</v>
      </c>
      <c r="Z24" s="240">
        <f t="shared" si="6"/>
        <v>0</v>
      </c>
      <c r="AA24" s="240">
        <f t="shared" si="6"/>
        <v>0</v>
      </c>
      <c r="AB24" s="240">
        <f t="shared" si="6"/>
        <v>0</v>
      </c>
      <c r="AC24" s="240">
        <f t="shared" si="6"/>
        <v>0</v>
      </c>
      <c r="AD24" s="240">
        <f t="shared" si="6"/>
        <v>0</v>
      </c>
      <c r="AE24" s="240">
        <f t="shared" si="6"/>
        <v>0</v>
      </c>
      <c r="AF24" s="241">
        <f t="shared" si="6"/>
        <v>0</v>
      </c>
    </row>
    <row r="25" spans="2:32" ht="12.75">
      <c r="B25" s="220" t="s">
        <v>157</v>
      </c>
      <c r="C25" s="22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222"/>
    </row>
    <row r="26" spans="2:32" ht="12.75">
      <c r="B26" s="220" t="s">
        <v>53</v>
      </c>
      <c r="C26" s="22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222"/>
    </row>
    <row r="27" spans="2:32" ht="12.75">
      <c r="B27" s="223" t="s">
        <v>209</v>
      </c>
      <c r="C27" s="22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222"/>
    </row>
    <row r="28" spans="2:32" ht="12.75">
      <c r="B28" s="238" t="s">
        <v>610</v>
      </c>
      <c r="C28" s="239">
        <f>SUM(C25:C27)</f>
        <v>0</v>
      </c>
      <c r="D28" s="240">
        <f aca="true" t="shared" si="7" ref="D28:AF28">SUM(D25:D27)</f>
        <v>0</v>
      </c>
      <c r="E28" s="240">
        <f t="shared" si="7"/>
        <v>0</v>
      </c>
      <c r="F28" s="240">
        <f t="shared" si="7"/>
        <v>0</v>
      </c>
      <c r="G28" s="240">
        <f t="shared" si="7"/>
        <v>0</v>
      </c>
      <c r="H28" s="240">
        <f t="shared" si="7"/>
        <v>0</v>
      </c>
      <c r="I28" s="240">
        <f t="shared" si="7"/>
        <v>0</v>
      </c>
      <c r="J28" s="240">
        <f t="shared" si="7"/>
        <v>0</v>
      </c>
      <c r="K28" s="240">
        <f t="shared" si="7"/>
        <v>0</v>
      </c>
      <c r="L28" s="240">
        <f t="shared" si="7"/>
        <v>0</v>
      </c>
      <c r="M28" s="240">
        <f t="shared" si="7"/>
        <v>0</v>
      </c>
      <c r="N28" s="240">
        <f t="shared" si="7"/>
        <v>0</v>
      </c>
      <c r="O28" s="240">
        <f t="shared" si="7"/>
        <v>0</v>
      </c>
      <c r="P28" s="240">
        <f t="shared" si="7"/>
        <v>0</v>
      </c>
      <c r="Q28" s="240">
        <f t="shared" si="7"/>
        <v>0</v>
      </c>
      <c r="R28" s="240">
        <f t="shared" si="7"/>
        <v>0</v>
      </c>
      <c r="S28" s="240">
        <f t="shared" si="7"/>
        <v>0</v>
      </c>
      <c r="T28" s="240">
        <f t="shared" si="7"/>
        <v>0</v>
      </c>
      <c r="U28" s="240">
        <f t="shared" si="7"/>
        <v>0</v>
      </c>
      <c r="V28" s="240">
        <f t="shared" si="7"/>
        <v>0</v>
      </c>
      <c r="W28" s="240">
        <f t="shared" si="7"/>
        <v>0</v>
      </c>
      <c r="X28" s="240">
        <f t="shared" si="7"/>
        <v>0</v>
      </c>
      <c r="Y28" s="240">
        <f t="shared" si="7"/>
        <v>0</v>
      </c>
      <c r="Z28" s="240">
        <f t="shared" si="7"/>
        <v>0</v>
      </c>
      <c r="AA28" s="240">
        <f t="shared" si="7"/>
        <v>0</v>
      </c>
      <c r="AB28" s="240">
        <f t="shared" si="7"/>
        <v>0</v>
      </c>
      <c r="AC28" s="240">
        <f t="shared" si="7"/>
        <v>0</v>
      </c>
      <c r="AD28" s="240">
        <f t="shared" si="7"/>
        <v>0</v>
      </c>
      <c r="AE28" s="240">
        <f t="shared" si="7"/>
        <v>0</v>
      </c>
      <c r="AF28" s="241">
        <f t="shared" si="7"/>
        <v>0</v>
      </c>
    </row>
    <row r="29" spans="2:32" ht="12.75">
      <c r="B29" s="220" t="s">
        <v>157</v>
      </c>
      <c r="C29" s="22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222"/>
    </row>
    <row r="30" spans="2:32" ht="12.75">
      <c r="B30" s="220" t="s">
        <v>53</v>
      </c>
      <c r="C30" s="2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22"/>
    </row>
    <row r="31" spans="2:32" ht="12.75">
      <c r="B31" s="223" t="s">
        <v>209</v>
      </c>
      <c r="C31" s="224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6"/>
    </row>
    <row r="32" spans="2:32" ht="12.75">
      <c r="B32" s="238" t="s">
        <v>287</v>
      </c>
      <c r="C32" s="239">
        <f aca="true" t="shared" si="8" ref="C32:AF32">SUM(C29:C31)</f>
        <v>0</v>
      </c>
      <c r="D32" s="240">
        <f t="shared" si="8"/>
        <v>0</v>
      </c>
      <c r="E32" s="240">
        <f t="shared" si="8"/>
        <v>0</v>
      </c>
      <c r="F32" s="240">
        <f t="shared" si="8"/>
        <v>0</v>
      </c>
      <c r="G32" s="240">
        <f t="shared" si="8"/>
        <v>0</v>
      </c>
      <c r="H32" s="240">
        <f t="shared" si="8"/>
        <v>0</v>
      </c>
      <c r="I32" s="240">
        <f t="shared" si="8"/>
        <v>0</v>
      </c>
      <c r="J32" s="240">
        <f t="shared" si="8"/>
        <v>0</v>
      </c>
      <c r="K32" s="240">
        <f t="shared" si="8"/>
        <v>0</v>
      </c>
      <c r="L32" s="240">
        <f t="shared" si="8"/>
        <v>0</v>
      </c>
      <c r="M32" s="240">
        <f t="shared" si="8"/>
        <v>0</v>
      </c>
      <c r="N32" s="240">
        <f t="shared" si="8"/>
        <v>0</v>
      </c>
      <c r="O32" s="240">
        <f t="shared" si="8"/>
        <v>0</v>
      </c>
      <c r="P32" s="240">
        <f t="shared" si="8"/>
        <v>0</v>
      </c>
      <c r="Q32" s="240">
        <f t="shared" si="8"/>
        <v>0</v>
      </c>
      <c r="R32" s="240">
        <f t="shared" si="8"/>
        <v>0</v>
      </c>
      <c r="S32" s="240">
        <f t="shared" si="8"/>
        <v>0</v>
      </c>
      <c r="T32" s="240">
        <f t="shared" si="8"/>
        <v>0</v>
      </c>
      <c r="U32" s="240">
        <f t="shared" si="8"/>
        <v>0</v>
      </c>
      <c r="V32" s="240">
        <f t="shared" si="8"/>
        <v>0</v>
      </c>
      <c r="W32" s="240">
        <f t="shared" si="8"/>
        <v>0</v>
      </c>
      <c r="X32" s="240">
        <f t="shared" si="8"/>
        <v>0</v>
      </c>
      <c r="Y32" s="240">
        <f t="shared" si="8"/>
        <v>0</v>
      </c>
      <c r="Z32" s="240">
        <f t="shared" si="8"/>
        <v>0</v>
      </c>
      <c r="AA32" s="240">
        <f t="shared" si="8"/>
        <v>0</v>
      </c>
      <c r="AB32" s="240">
        <f t="shared" si="8"/>
        <v>0</v>
      </c>
      <c r="AC32" s="240">
        <f t="shared" si="8"/>
        <v>0</v>
      </c>
      <c r="AD32" s="240">
        <f t="shared" si="8"/>
        <v>0</v>
      </c>
      <c r="AE32" s="240">
        <f t="shared" si="8"/>
        <v>0</v>
      </c>
      <c r="AF32" s="241">
        <f t="shared" si="8"/>
        <v>0</v>
      </c>
    </row>
    <row r="33" spans="2:32" ht="12.75">
      <c r="B33" s="24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2:32" ht="12.75">
      <c r="B34" s="243" t="s">
        <v>25</v>
      </c>
      <c r="C34" s="244">
        <f aca="true" t="shared" si="9" ref="C34:AF34">+C20+C24+C28+C32</f>
        <v>0</v>
      </c>
      <c r="D34" s="244">
        <f t="shared" si="9"/>
        <v>0</v>
      </c>
      <c r="E34" s="244">
        <f t="shared" si="9"/>
        <v>0</v>
      </c>
      <c r="F34" s="244">
        <f t="shared" si="9"/>
        <v>0</v>
      </c>
      <c r="G34" s="244">
        <f t="shared" si="9"/>
        <v>0</v>
      </c>
      <c r="H34" s="244">
        <f t="shared" si="9"/>
        <v>0</v>
      </c>
      <c r="I34" s="244">
        <f t="shared" si="9"/>
        <v>0</v>
      </c>
      <c r="J34" s="244">
        <f t="shared" si="9"/>
        <v>0</v>
      </c>
      <c r="K34" s="244">
        <f t="shared" si="9"/>
        <v>0</v>
      </c>
      <c r="L34" s="244">
        <f t="shared" si="9"/>
        <v>0</v>
      </c>
      <c r="M34" s="244">
        <f t="shared" si="9"/>
        <v>0</v>
      </c>
      <c r="N34" s="244">
        <f t="shared" si="9"/>
        <v>0</v>
      </c>
      <c r="O34" s="244">
        <f t="shared" si="9"/>
        <v>0</v>
      </c>
      <c r="P34" s="244">
        <f t="shared" si="9"/>
        <v>0</v>
      </c>
      <c r="Q34" s="244">
        <f t="shared" si="9"/>
        <v>0</v>
      </c>
      <c r="R34" s="244">
        <f t="shared" si="9"/>
        <v>0</v>
      </c>
      <c r="S34" s="244">
        <f t="shared" si="9"/>
        <v>0</v>
      </c>
      <c r="T34" s="244">
        <f t="shared" si="9"/>
        <v>0</v>
      </c>
      <c r="U34" s="244">
        <f t="shared" si="9"/>
        <v>0</v>
      </c>
      <c r="V34" s="244">
        <f t="shared" si="9"/>
        <v>0</v>
      </c>
      <c r="W34" s="244">
        <f t="shared" si="9"/>
        <v>0</v>
      </c>
      <c r="X34" s="244">
        <f t="shared" si="9"/>
        <v>0</v>
      </c>
      <c r="Y34" s="244">
        <f t="shared" si="9"/>
        <v>0</v>
      </c>
      <c r="Z34" s="244">
        <f t="shared" si="9"/>
        <v>0</v>
      </c>
      <c r="AA34" s="244">
        <f t="shared" si="9"/>
        <v>0</v>
      </c>
      <c r="AB34" s="244">
        <f t="shared" si="9"/>
        <v>0</v>
      </c>
      <c r="AC34" s="244">
        <f t="shared" si="9"/>
        <v>0</v>
      </c>
      <c r="AD34" s="244">
        <f t="shared" si="9"/>
        <v>0</v>
      </c>
      <c r="AE34" s="244">
        <f t="shared" si="9"/>
        <v>0</v>
      </c>
      <c r="AF34" s="245">
        <f t="shared" si="9"/>
        <v>0</v>
      </c>
    </row>
    <row r="36" ht="12.75">
      <c r="B36" s="183" t="s">
        <v>611</v>
      </c>
    </row>
  </sheetData>
  <sheetProtection/>
  <printOptions/>
  <pageMargins left="0.7" right="0.7" top="0.75" bottom="0.75" header="0.3" footer="0.3"/>
  <pageSetup orientation="portrait" paperSize="9"/>
  <ignoredErrors>
    <ignoredError sqref="C10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B2:J10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3.57421875" style="2" customWidth="1"/>
    <col min="2" max="2" width="14.28125" style="2" customWidth="1"/>
    <col min="3" max="3" width="8.7109375" style="2" customWidth="1"/>
    <col min="4" max="4" width="11.8515625" style="2" customWidth="1"/>
    <col min="5" max="5" width="11.421875" style="2" customWidth="1"/>
    <col min="6" max="6" width="12.421875" style="2" customWidth="1"/>
    <col min="7" max="8" width="10.7109375" style="2" customWidth="1"/>
    <col min="9" max="9" width="15.57421875" style="2" customWidth="1"/>
    <col min="10" max="10" width="13.8515625" style="2" customWidth="1"/>
    <col min="11" max="16384" width="9.140625" style="2" customWidth="1"/>
  </cols>
  <sheetData>
    <row r="2" ht="12.75">
      <c r="B2" s="9" t="s">
        <v>270</v>
      </c>
    </row>
    <row r="3" ht="12.75">
      <c r="B3" s="9"/>
    </row>
    <row r="4" ht="12.75">
      <c r="B4" s="17" t="s">
        <v>531</v>
      </c>
    </row>
    <row r="5" ht="12.75">
      <c r="B5" s="3" t="s">
        <v>332</v>
      </c>
    </row>
    <row r="7" spans="2:10" ht="24.75" customHeight="1">
      <c r="B7" s="251" t="s">
        <v>78</v>
      </c>
      <c r="C7" s="251" t="s">
        <v>79</v>
      </c>
      <c r="D7" s="251" t="s">
        <v>235</v>
      </c>
      <c r="E7" s="277" t="s">
        <v>81</v>
      </c>
      <c r="F7" s="277" t="s">
        <v>237</v>
      </c>
      <c r="G7" s="326" t="s">
        <v>236</v>
      </c>
      <c r="H7" s="328"/>
      <c r="I7" s="251" t="s">
        <v>489</v>
      </c>
      <c r="J7" s="251" t="s">
        <v>240</v>
      </c>
    </row>
    <row r="8" spans="2:10" ht="24.75" customHeight="1">
      <c r="B8" s="252"/>
      <c r="C8" s="252"/>
      <c r="D8" s="252"/>
      <c r="E8" s="277"/>
      <c r="F8" s="277"/>
      <c r="G8" s="94" t="s">
        <v>252</v>
      </c>
      <c r="H8" s="48" t="s">
        <v>83</v>
      </c>
      <c r="I8" s="252"/>
      <c r="J8" s="252"/>
    </row>
    <row r="9" spans="2:10" ht="15" customHeight="1">
      <c r="B9" s="50"/>
      <c r="C9" s="51"/>
      <c r="D9" s="51"/>
      <c r="E9" s="51"/>
      <c r="F9" s="51"/>
      <c r="G9" s="51"/>
      <c r="H9" s="51"/>
      <c r="I9" s="51"/>
      <c r="J9" s="51"/>
    </row>
    <row r="10" spans="2:8" ht="12.75">
      <c r="B10" s="53"/>
      <c r="C10" s="249"/>
      <c r="D10" s="249"/>
      <c r="E10" s="249"/>
      <c r="F10" s="249"/>
      <c r="G10" s="249"/>
      <c r="H10" s="55"/>
    </row>
  </sheetData>
  <sheetProtection/>
  <mergeCells count="9">
    <mergeCell ref="J7:J8"/>
    <mergeCell ref="C10:G10"/>
    <mergeCell ref="E7:E8"/>
    <mergeCell ref="F7:F8"/>
    <mergeCell ref="B7:B8"/>
    <mergeCell ref="C7:C8"/>
    <mergeCell ref="D7:D8"/>
    <mergeCell ref="G7:H7"/>
    <mergeCell ref="I7:I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3.57421875" style="2" customWidth="1"/>
    <col min="2" max="2" width="14.28125" style="2" customWidth="1"/>
    <col min="3" max="3" width="11.140625" style="2" customWidth="1"/>
    <col min="4" max="4" width="11.8515625" style="2" customWidth="1"/>
    <col min="5" max="6" width="13.7109375" style="2" customWidth="1"/>
    <col min="7" max="9" width="12.7109375" style="2" customWidth="1"/>
    <col min="10" max="16384" width="9.140625" style="2" customWidth="1"/>
  </cols>
  <sheetData>
    <row r="2" ht="12.75">
      <c r="B2" s="9" t="s">
        <v>245</v>
      </c>
    </row>
    <row r="3" ht="12.75">
      <c r="B3" s="9"/>
    </row>
    <row r="4" ht="12.75">
      <c r="B4" s="17" t="s">
        <v>308</v>
      </c>
    </row>
    <row r="5" ht="12.75">
      <c r="B5" s="3" t="s">
        <v>331</v>
      </c>
    </row>
    <row r="7" spans="2:9" ht="25.5" customHeight="1">
      <c r="B7" s="251" t="s">
        <v>241</v>
      </c>
      <c r="C7" s="251" t="s">
        <v>79</v>
      </c>
      <c r="D7" s="251" t="s">
        <v>235</v>
      </c>
      <c r="E7" s="251" t="s">
        <v>246</v>
      </c>
      <c r="F7" s="251" t="s">
        <v>247</v>
      </c>
      <c r="G7" s="326" t="s">
        <v>242</v>
      </c>
      <c r="H7" s="328"/>
      <c r="I7" s="251" t="s">
        <v>240</v>
      </c>
    </row>
    <row r="8" spans="2:9" ht="25.5" customHeight="1">
      <c r="B8" s="252"/>
      <c r="C8" s="252"/>
      <c r="D8" s="252"/>
      <c r="E8" s="252"/>
      <c r="F8" s="252"/>
      <c r="G8" s="94" t="s">
        <v>243</v>
      </c>
      <c r="H8" s="48" t="s">
        <v>244</v>
      </c>
      <c r="I8" s="252"/>
    </row>
    <row r="9" spans="2:9" ht="12.75">
      <c r="B9" s="50"/>
      <c r="C9" s="51"/>
      <c r="D9" s="51"/>
      <c r="E9" s="51"/>
      <c r="F9" s="51"/>
      <c r="G9" s="51"/>
      <c r="H9" s="51"/>
      <c r="I9" s="51"/>
    </row>
    <row r="10" spans="2:8" ht="12.75">
      <c r="B10" s="53"/>
      <c r="C10" s="249"/>
      <c r="D10" s="249"/>
      <c r="E10" s="249"/>
      <c r="F10" s="249"/>
      <c r="G10" s="249"/>
      <c r="H10" s="55"/>
    </row>
  </sheetData>
  <sheetProtection/>
  <mergeCells count="8">
    <mergeCell ref="I7:I8"/>
    <mergeCell ref="C10:G10"/>
    <mergeCell ref="B7:B8"/>
    <mergeCell ref="C7:C8"/>
    <mergeCell ref="D7:D8"/>
    <mergeCell ref="G7:H7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3.57421875" style="2" customWidth="1"/>
    <col min="2" max="2" width="14.28125" style="2" customWidth="1"/>
    <col min="3" max="3" width="8.7109375" style="2" customWidth="1"/>
    <col min="4" max="4" width="6.421875" style="2" customWidth="1"/>
    <col min="5" max="5" width="10.421875" style="2" customWidth="1"/>
    <col min="6" max="6" width="12.140625" style="2" customWidth="1"/>
    <col min="7" max="7" width="8.28125" style="2" customWidth="1"/>
    <col min="8" max="8" width="8.421875" style="2" customWidth="1"/>
    <col min="9" max="9" width="13.421875" style="2" customWidth="1"/>
    <col min="10" max="16384" width="9.140625" style="2" customWidth="1"/>
  </cols>
  <sheetData>
    <row r="2" ht="12.75">
      <c r="B2" s="9" t="s">
        <v>271</v>
      </c>
    </row>
    <row r="3" ht="12.75">
      <c r="B3" s="9"/>
    </row>
    <row r="4" ht="12.75">
      <c r="B4" s="17" t="s">
        <v>309</v>
      </c>
    </row>
    <row r="5" ht="12.75">
      <c r="B5" s="3" t="s">
        <v>330</v>
      </c>
    </row>
    <row r="6" spans="2:8" ht="12.75">
      <c r="B6" s="95"/>
      <c r="C6" s="249"/>
      <c r="D6" s="249"/>
      <c r="E6" s="249"/>
      <c r="F6" s="249"/>
      <c r="G6" s="249"/>
      <c r="H6" s="55"/>
    </row>
    <row r="7" spans="2:9" ht="12.75">
      <c r="B7" s="96" t="s">
        <v>530</v>
      </c>
      <c r="C7" s="11"/>
      <c r="D7" s="11"/>
      <c r="E7" s="93" t="s">
        <v>238</v>
      </c>
      <c r="F7" s="93"/>
      <c r="G7" s="93"/>
      <c r="H7" s="93"/>
      <c r="I7" s="93"/>
    </row>
    <row r="8" spans="2:9" ht="12.75">
      <c r="B8" s="18"/>
      <c r="C8" s="11"/>
      <c r="D8" s="11"/>
      <c r="E8" s="161">
        <v>2022</v>
      </c>
      <c r="F8" s="161">
        <f>+E8+1</f>
        <v>2023</v>
      </c>
      <c r="G8" s="176">
        <f>+F8+1</f>
        <v>2024</v>
      </c>
      <c r="H8" s="176">
        <f>+G8+1</f>
        <v>2025</v>
      </c>
      <c r="I8" s="176">
        <f>+H8+1</f>
        <v>2026</v>
      </c>
    </row>
    <row r="9" spans="2:9" ht="12.75">
      <c r="B9" s="18" t="s">
        <v>157</v>
      </c>
      <c r="C9" s="11"/>
      <c r="D9" s="11"/>
      <c r="E9" s="11"/>
      <c r="F9" s="11"/>
      <c r="G9" s="11"/>
      <c r="H9" s="11"/>
      <c r="I9" s="11"/>
    </row>
    <row r="10" spans="2:9" ht="12.75">
      <c r="B10" s="18" t="s">
        <v>158</v>
      </c>
      <c r="C10" s="11"/>
      <c r="D10" s="11"/>
      <c r="E10" s="11"/>
      <c r="F10" s="11"/>
      <c r="G10" s="11"/>
      <c r="H10" s="11"/>
      <c r="I10" s="11"/>
    </row>
    <row r="11" spans="2:9" ht="12.75">
      <c r="B11" s="18" t="s">
        <v>53</v>
      </c>
      <c r="C11" s="11"/>
      <c r="D11" s="11"/>
      <c r="E11" s="11"/>
      <c r="F11" s="11"/>
      <c r="G11" s="11"/>
      <c r="H11" s="11"/>
      <c r="I11" s="11"/>
    </row>
    <row r="12" spans="2:9" ht="12.75">
      <c r="B12" s="18" t="s">
        <v>209</v>
      </c>
      <c r="C12" s="11"/>
      <c r="D12" s="11"/>
      <c r="E12" s="11"/>
      <c r="F12" s="11"/>
      <c r="G12" s="11"/>
      <c r="H12" s="11"/>
      <c r="I12" s="11"/>
    </row>
    <row r="13" spans="2:9" ht="12.75">
      <c r="B13" s="97" t="s">
        <v>261</v>
      </c>
      <c r="C13" s="11"/>
      <c r="D13" s="11"/>
      <c r="E13" s="11"/>
      <c r="F13" s="11"/>
      <c r="G13" s="11"/>
      <c r="H13" s="11"/>
      <c r="I13" s="11"/>
    </row>
    <row r="14" ht="12.75">
      <c r="B14" s="18"/>
    </row>
    <row r="15" ht="12.75">
      <c r="B15" s="98" t="s">
        <v>310</v>
      </c>
    </row>
    <row r="16" ht="12.75">
      <c r="B16" s="3" t="s">
        <v>330</v>
      </c>
    </row>
    <row r="17" ht="15">
      <c r="B17" s="99"/>
    </row>
    <row r="18" spans="2:9" ht="12.75">
      <c r="B18" s="92" t="s">
        <v>530</v>
      </c>
      <c r="C18" s="11"/>
      <c r="D18" s="11"/>
      <c r="E18" s="93" t="s">
        <v>239</v>
      </c>
      <c r="F18" s="93"/>
      <c r="G18" s="93"/>
      <c r="H18" s="93"/>
      <c r="I18" s="93"/>
    </row>
    <row r="19" spans="2:9" ht="12.75">
      <c r="B19" s="11"/>
      <c r="C19" s="11"/>
      <c r="D19" s="11"/>
      <c r="E19" s="176">
        <v>2022</v>
      </c>
      <c r="F19" s="176">
        <f>+E19+1</f>
        <v>2023</v>
      </c>
      <c r="G19" s="176">
        <f>+F19+1</f>
        <v>2024</v>
      </c>
      <c r="H19" s="176">
        <f>+G19+1</f>
        <v>2025</v>
      </c>
      <c r="I19" s="176">
        <f>+H19+1</f>
        <v>2026</v>
      </c>
    </row>
    <row r="20" spans="2:9" ht="12.75">
      <c r="B20" s="11" t="s">
        <v>157</v>
      </c>
      <c r="C20" s="11"/>
      <c r="D20" s="11"/>
      <c r="E20" s="11"/>
      <c r="F20" s="11"/>
      <c r="G20" s="11"/>
      <c r="H20" s="11"/>
      <c r="I20" s="11"/>
    </row>
    <row r="21" spans="2:9" ht="12.75">
      <c r="B21" s="11" t="s">
        <v>158</v>
      </c>
      <c r="C21" s="11"/>
      <c r="D21" s="11"/>
      <c r="E21" s="11"/>
      <c r="F21" s="11"/>
      <c r="G21" s="11"/>
      <c r="H21" s="11"/>
      <c r="I21" s="11"/>
    </row>
    <row r="22" spans="2:9" ht="12.75">
      <c r="B22" s="11" t="s">
        <v>53</v>
      </c>
      <c r="C22" s="11"/>
      <c r="D22" s="11"/>
      <c r="E22" s="11"/>
      <c r="F22" s="11"/>
      <c r="G22" s="11"/>
      <c r="H22" s="11"/>
      <c r="I22" s="11"/>
    </row>
    <row r="23" spans="2:9" ht="12.75">
      <c r="B23" s="11" t="s">
        <v>209</v>
      </c>
      <c r="C23" s="11"/>
      <c r="D23" s="11"/>
      <c r="E23" s="11"/>
      <c r="F23" s="11"/>
      <c r="G23" s="11"/>
      <c r="H23" s="11"/>
      <c r="I23" s="11"/>
    </row>
    <row r="24" spans="2:9" ht="12.75">
      <c r="B24" s="100" t="s">
        <v>261</v>
      </c>
      <c r="C24" s="11"/>
      <c r="D24" s="11"/>
      <c r="E24" s="11"/>
      <c r="F24" s="11"/>
      <c r="G24" s="11"/>
      <c r="H24" s="11"/>
      <c r="I24" s="11"/>
    </row>
  </sheetData>
  <sheetProtection/>
  <mergeCells count="1">
    <mergeCell ref="C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F7"/>
  <sheetViews>
    <sheetView zoomScalePageLayoutView="0" workbookViewId="0" topLeftCell="A1">
      <selection activeCell="B1" sqref="B1:F16384"/>
    </sheetView>
  </sheetViews>
  <sheetFormatPr defaultColWidth="9.140625" defaultRowHeight="15"/>
  <cols>
    <col min="1" max="1" width="5.140625" style="2" customWidth="1"/>
    <col min="2" max="6" width="15.7109375" style="2" customWidth="1"/>
    <col min="7" max="16384" width="9.140625" style="2" customWidth="1"/>
  </cols>
  <sheetData>
    <row r="2" ht="15" customHeight="1">
      <c r="B2" s="9" t="s">
        <v>272</v>
      </c>
    </row>
    <row r="3" ht="15" customHeight="1">
      <c r="B3" s="17" t="s">
        <v>311</v>
      </c>
    </row>
    <row r="4" ht="15" customHeight="1">
      <c r="B4" s="3" t="s">
        <v>329</v>
      </c>
    </row>
    <row r="5" ht="15" customHeight="1"/>
    <row r="6" spans="2:6" s="113" customFormat="1" ht="44.25" customHeight="1">
      <c r="B6" s="109" t="s">
        <v>78</v>
      </c>
      <c r="C6" s="109" t="s">
        <v>79</v>
      </c>
      <c r="D6" s="109" t="s">
        <v>235</v>
      </c>
      <c r="E6" s="4" t="s">
        <v>265</v>
      </c>
      <c r="F6" s="4" t="s">
        <v>266</v>
      </c>
    </row>
    <row r="7" spans="2:6" ht="15" customHeight="1">
      <c r="B7" s="16"/>
      <c r="C7" s="16"/>
      <c r="D7" s="16"/>
      <c r="E7" s="16"/>
      <c r="F7" s="16"/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Y26"/>
  <sheetViews>
    <sheetView zoomScalePageLayoutView="0" workbookViewId="0" topLeftCell="A1">
      <selection activeCell="P31" sqref="P31"/>
    </sheetView>
  </sheetViews>
  <sheetFormatPr defaultColWidth="9.140625" defaultRowHeight="15"/>
  <cols>
    <col min="1" max="1" width="5.8515625" style="2" customWidth="1"/>
    <col min="2" max="2" width="15.00390625" style="2" customWidth="1"/>
    <col min="3" max="3" width="13.00390625" style="2" customWidth="1"/>
    <col min="4" max="5" width="7.7109375" style="2" customWidth="1"/>
    <col min="6" max="8" width="6.7109375" style="2" customWidth="1"/>
    <col min="9" max="9" width="9.421875" style="2" bestFit="1" customWidth="1"/>
    <col min="10" max="13" width="6.7109375" style="2" customWidth="1"/>
    <col min="14" max="14" width="9.421875" style="2" bestFit="1" customWidth="1"/>
    <col min="15" max="15" width="8.8515625" style="2" bestFit="1" customWidth="1"/>
    <col min="16" max="16" width="6.7109375" style="2" customWidth="1"/>
    <col min="17" max="29" width="8.7109375" style="2" customWidth="1"/>
    <col min="30" max="30" width="8.57421875" style="2" customWidth="1"/>
    <col min="31" max="16384" width="9.140625" style="2" customWidth="1"/>
  </cols>
  <sheetData>
    <row r="1" ht="20.25" customHeight="1"/>
    <row r="2" ht="12.75">
      <c r="B2" s="17" t="s">
        <v>571</v>
      </c>
    </row>
    <row r="3" ht="12.75">
      <c r="B3" s="18" t="s">
        <v>312</v>
      </c>
    </row>
    <row r="5" spans="2:25" ht="26.25" customHeight="1">
      <c r="B5" s="250" t="s">
        <v>566</v>
      </c>
      <c r="C5" s="250" t="s">
        <v>545</v>
      </c>
      <c r="D5" s="187" t="s">
        <v>28</v>
      </c>
      <c r="E5" s="187" t="s">
        <v>29</v>
      </c>
      <c r="F5" s="187" t="s">
        <v>30</v>
      </c>
      <c r="G5" s="187" t="s">
        <v>31</v>
      </c>
      <c r="H5" s="187" t="s">
        <v>32</v>
      </c>
      <c r="I5" s="187" t="s">
        <v>33</v>
      </c>
      <c r="J5" s="187" t="s">
        <v>34</v>
      </c>
      <c r="K5" s="49" t="s">
        <v>35</v>
      </c>
      <c r="L5" s="187" t="s">
        <v>36</v>
      </c>
      <c r="M5" s="187" t="s">
        <v>37</v>
      </c>
      <c r="N5" s="187" t="s">
        <v>38</v>
      </c>
      <c r="O5" s="187" t="s">
        <v>39</v>
      </c>
      <c r="P5" s="187" t="s">
        <v>40</v>
      </c>
      <c r="Q5" s="187" t="s">
        <v>41</v>
      </c>
      <c r="R5" s="188" t="s">
        <v>562</v>
      </c>
      <c r="S5" s="188" t="s">
        <v>563</v>
      </c>
      <c r="T5" s="188" t="s">
        <v>564</v>
      </c>
      <c r="U5" s="188" t="s">
        <v>565</v>
      </c>
      <c r="V5" s="188" t="s">
        <v>558</v>
      </c>
      <c r="W5" s="188" t="s">
        <v>559</v>
      </c>
      <c r="X5" s="188" t="s">
        <v>560</v>
      </c>
      <c r="Y5" s="188" t="s">
        <v>561</v>
      </c>
    </row>
    <row r="6" spans="2:25" ht="21.75" customHeight="1">
      <c r="B6" s="250"/>
      <c r="C6" s="250"/>
      <c r="D6" s="187" t="s">
        <v>43</v>
      </c>
      <c r="E6" s="187" t="s">
        <v>44</v>
      </c>
      <c r="F6" s="187" t="s">
        <v>44</v>
      </c>
      <c r="G6" s="187" t="s">
        <v>44</v>
      </c>
      <c r="H6" s="187" t="s">
        <v>44</v>
      </c>
      <c r="I6" s="187" t="s">
        <v>45</v>
      </c>
      <c r="J6" s="187" t="s">
        <v>46</v>
      </c>
      <c r="K6" s="187" t="s">
        <v>47</v>
      </c>
      <c r="L6" s="187" t="s">
        <v>45</v>
      </c>
      <c r="M6" s="187" t="s">
        <v>45</v>
      </c>
      <c r="N6" s="187" t="s">
        <v>45</v>
      </c>
      <c r="O6" s="187" t="s">
        <v>48</v>
      </c>
      <c r="P6" s="187" t="s">
        <v>49</v>
      </c>
      <c r="Q6" s="187" t="s">
        <v>45</v>
      </c>
      <c r="R6" s="191" t="s">
        <v>0</v>
      </c>
      <c r="S6" s="191" t="s">
        <v>0</v>
      </c>
      <c r="T6" s="191" t="s">
        <v>0</v>
      </c>
      <c r="U6" s="191" t="s">
        <v>0</v>
      </c>
      <c r="V6" s="188" t="s">
        <v>254</v>
      </c>
      <c r="W6" s="188" t="s">
        <v>254</v>
      </c>
      <c r="X6" s="188" t="s">
        <v>254</v>
      </c>
      <c r="Y6" s="188" t="s">
        <v>254</v>
      </c>
    </row>
    <row r="7" spans="2:25" ht="17.25" customHeight="1">
      <c r="B7" s="52"/>
      <c r="C7" s="52"/>
      <c r="D7" s="51"/>
      <c r="E7" s="51"/>
      <c r="F7" s="51"/>
      <c r="G7" s="51"/>
      <c r="H7" s="51"/>
      <c r="I7" s="51"/>
      <c r="J7" s="52"/>
      <c r="K7" s="51"/>
      <c r="L7" s="51"/>
      <c r="M7" s="52"/>
      <c r="N7" s="51"/>
      <c r="O7" s="51"/>
      <c r="P7" s="52"/>
      <c r="Q7" s="51"/>
      <c r="R7" s="51"/>
      <c r="S7" s="51"/>
      <c r="T7" s="51"/>
      <c r="U7" s="51"/>
      <c r="V7" s="52"/>
      <c r="W7" s="52"/>
      <c r="X7" s="52"/>
      <c r="Y7" s="52"/>
    </row>
    <row r="9" spans="2:5" ht="12.75">
      <c r="B9" s="53" t="s">
        <v>55</v>
      </c>
      <c r="C9" s="249" t="s">
        <v>56</v>
      </c>
      <c r="D9" s="249"/>
      <c r="E9" s="249"/>
    </row>
    <row r="10" spans="2:5" ht="12.75">
      <c r="B10" s="53" t="s">
        <v>57</v>
      </c>
      <c r="C10" s="249" t="s">
        <v>58</v>
      </c>
      <c r="D10" s="249"/>
      <c r="E10" s="249"/>
    </row>
    <row r="11" spans="2:5" ht="12.75">
      <c r="B11" s="53" t="s">
        <v>59</v>
      </c>
      <c r="C11" s="249" t="s">
        <v>60</v>
      </c>
      <c r="D11" s="249"/>
      <c r="E11" s="249"/>
    </row>
    <row r="12" spans="2:5" ht="12.75">
      <c r="B12" s="53" t="s">
        <v>61</v>
      </c>
      <c r="C12" s="249" t="s">
        <v>62</v>
      </c>
      <c r="D12" s="249"/>
      <c r="E12" s="249"/>
    </row>
    <row r="13" spans="2:5" ht="12.75">
      <c r="B13" s="53" t="s">
        <v>63</v>
      </c>
      <c r="C13" s="249" t="s">
        <v>64</v>
      </c>
      <c r="D13" s="249"/>
      <c r="E13" s="249"/>
    </row>
    <row r="14" spans="2:5" ht="12.75">
      <c r="B14" s="53" t="s">
        <v>65</v>
      </c>
      <c r="C14" s="249" t="s">
        <v>66</v>
      </c>
      <c r="D14" s="249"/>
      <c r="E14" s="249"/>
    </row>
    <row r="15" spans="2:5" ht="12.75">
      <c r="B15" s="53" t="s">
        <v>67</v>
      </c>
      <c r="C15" s="249" t="s">
        <v>68</v>
      </c>
      <c r="D15" s="249"/>
      <c r="E15" s="249"/>
    </row>
    <row r="16" spans="2:5" ht="12.75">
      <c r="B16" s="53" t="s">
        <v>69</v>
      </c>
      <c r="C16" s="249" t="s">
        <v>70</v>
      </c>
      <c r="D16" s="249"/>
      <c r="E16" s="249"/>
    </row>
    <row r="17" spans="2:5" ht="29.25" customHeight="1">
      <c r="B17" s="53" t="s">
        <v>71</v>
      </c>
      <c r="C17" s="249" t="s">
        <v>72</v>
      </c>
      <c r="D17" s="249"/>
      <c r="E17" s="249"/>
    </row>
    <row r="18" spans="2:5" ht="20.25" customHeight="1">
      <c r="B18" s="53" t="s">
        <v>73</v>
      </c>
      <c r="C18" s="249" t="s">
        <v>74</v>
      </c>
      <c r="D18" s="249"/>
      <c r="E18" s="249"/>
    </row>
    <row r="19" spans="2:5" ht="12.75">
      <c r="B19" s="53" t="s">
        <v>41</v>
      </c>
      <c r="C19" s="249" t="s">
        <v>75</v>
      </c>
      <c r="D19" s="249"/>
      <c r="E19" s="249"/>
    </row>
    <row r="20" spans="2:5" ht="12.75">
      <c r="B20" s="54" t="s">
        <v>289</v>
      </c>
      <c r="C20" s="249" t="s">
        <v>76</v>
      </c>
      <c r="D20" s="249"/>
      <c r="E20" s="249"/>
    </row>
    <row r="21" spans="2:5" ht="12.75" customHeight="1">
      <c r="B21" s="53" t="s">
        <v>556</v>
      </c>
      <c r="C21" s="249" t="s">
        <v>557</v>
      </c>
      <c r="D21" s="249"/>
      <c r="E21" s="249"/>
    </row>
    <row r="22" spans="2:5" ht="12.75" customHeight="1">
      <c r="B22" s="53" t="s">
        <v>42</v>
      </c>
      <c r="C22" s="249" t="s">
        <v>77</v>
      </c>
      <c r="D22" s="249"/>
      <c r="E22" s="249"/>
    </row>
    <row r="23" spans="2:5" ht="12.75">
      <c r="B23" s="53"/>
      <c r="C23" s="186"/>
      <c r="D23" s="186"/>
      <c r="E23" s="186"/>
    </row>
    <row r="24" ht="12.75">
      <c r="B24" s="118" t="s">
        <v>8</v>
      </c>
    </row>
    <row r="25" ht="12.75">
      <c r="B25" s="47" t="s">
        <v>614</v>
      </c>
    </row>
    <row r="26" ht="12.75">
      <c r="B26" s="47" t="s">
        <v>567</v>
      </c>
    </row>
  </sheetData>
  <sheetProtection/>
  <mergeCells count="16">
    <mergeCell ref="B5:B6"/>
    <mergeCell ref="C9:E9"/>
    <mergeCell ref="C10:E10"/>
    <mergeCell ref="C11:E11"/>
    <mergeCell ref="C12:E12"/>
    <mergeCell ref="C13:E13"/>
    <mergeCell ref="C20:E20"/>
    <mergeCell ref="C21:E21"/>
    <mergeCell ref="C22:E22"/>
    <mergeCell ref="C5:C6"/>
    <mergeCell ref="C14:E14"/>
    <mergeCell ref="C15:E15"/>
    <mergeCell ref="C16:E16"/>
    <mergeCell ref="C17:E17"/>
    <mergeCell ref="C18:E18"/>
    <mergeCell ref="C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P37"/>
  <sheetViews>
    <sheetView zoomScalePageLayoutView="0" workbookViewId="0" topLeftCell="B1">
      <selection activeCell="P34" sqref="P34"/>
    </sheetView>
  </sheetViews>
  <sheetFormatPr defaultColWidth="11.421875" defaultRowHeight="15"/>
  <cols>
    <col min="1" max="1" width="4.57421875" style="0" customWidth="1"/>
    <col min="2" max="2" width="11.421875" style="0" customWidth="1"/>
    <col min="3" max="3" width="32.140625" style="0" customWidth="1"/>
    <col min="4" max="4" width="21.57421875" style="0" customWidth="1"/>
    <col min="5" max="5" width="18.140625" style="0" customWidth="1"/>
  </cols>
  <sheetData>
    <row r="2" ht="15">
      <c r="B2" s="9" t="s">
        <v>420</v>
      </c>
    </row>
    <row r="3" ht="15">
      <c r="B3" s="17" t="s">
        <v>412</v>
      </c>
    </row>
    <row r="4" ht="15.75" thickBot="1"/>
    <row r="5" spans="3:5" ht="16.5" thickBot="1">
      <c r="C5" s="349" t="s">
        <v>411</v>
      </c>
      <c r="D5" s="350"/>
      <c r="E5" s="351"/>
    </row>
    <row r="6" spans="3:5" ht="15">
      <c r="C6" s="352" t="s">
        <v>421</v>
      </c>
      <c r="D6" s="353"/>
      <c r="E6" s="354"/>
    </row>
    <row r="7" spans="3:16" ht="15" customHeight="1">
      <c r="C7" s="163" t="s">
        <v>532</v>
      </c>
      <c r="D7" s="355" t="s">
        <v>533</v>
      </c>
      <c r="E7" s="356"/>
      <c r="H7" s="357" t="s">
        <v>422</v>
      </c>
      <c r="I7" s="357"/>
      <c r="J7" s="357"/>
      <c r="K7" s="357"/>
      <c r="L7" s="357"/>
      <c r="M7" s="357"/>
      <c r="N7" s="357"/>
      <c r="O7" s="357"/>
      <c r="P7" s="357"/>
    </row>
    <row r="8" spans="3:16" ht="15">
      <c r="C8" s="165"/>
      <c r="D8" s="355"/>
      <c r="E8" s="356"/>
      <c r="H8" s="357"/>
      <c r="I8" s="357"/>
      <c r="J8" s="357"/>
      <c r="K8" s="357"/>
      <c r="L8" s="357"/>
      <c r="M8" s="357"/>
      <c r="N8" s="357"/>
      <c r="O8" s="357"/>
      <c r="P8" s="357"/>
    </row>
    <row r="9" spans="3:5" ht="15.75" thickBot="1">
      <c r="C9" s="358" t="s">
        <v>423</v>
      </c>
      <c r="D9" s="359"/>
      <c r="E9" s="177" t="e">
        <f>(C8-D8)/D8</f>
        <v>#DIV/0!</v>
      </c>
    </row>
    <row r="10" spans="3:16" ht="15">
      <c r="C10" s="352" t="s">
        <v>424</v>
      </c>
      <c r="D10" s="353"/>
      <c r="E10" s="354"/>
      <c r="H10" s="357" t="s">
        <v>425</v>
      </c>
      <c r="I10" s="357"/>
      <c r="J10" s="357"/>
      <c r="K10" s="357"/>
      <c r="L10" s="357"/>
      <c r="M10" s="357"/>
      <c r="N10" s="357"/>
      <c r="O10" s="357"/>
      <c r="P10" s="357"/>
    </row>
    <row r="11" spans="3:16" ht="15">
      <c r="C11" s="163" t="s">
        <v>532</v>
      </c>
      <c r="D11" s="173" t="s">
        <v>533</v>
      </c>
      <c r="E11" s="174" t="s">
        <v>534</v>
      </c>
      <c r="H11" s="357"/>
      <c r="I11" s="357"/>
      <c r="J11" s="357"/>
      <c r="K11" s="357"/>
      <c r="L11" s="357"/>
      <c r="M11" s="357"/>
      <c r="N11" s="357"/>
      <c r="O11" s="357"/>
      <c r="P11" s="357"/>
    </row>
    <row r="12" spans="3:16" ht="15">
      <c r="C12" s="163"/>
      <c r="D12" s="173"/>
      <c r="E12" s="174"/>
      <c r="H12" s="175"/>
      <c r="I12" s="175"/>
      <c r="J12" s="175"/>
      <c r="K12" s="175"/>
      <c r="L12" s="175"/>
      <c r="M12" s="175"/>
      <c r="N12" s="175"/>
      <c r="O12" s="175"/>
      <c r="P12" s="175"/>
    </row>
    <row r="13" spans="3:16" ht="15.75" thickBot="1">
      <c r="C13" s="360" t="s">
        <v>413</v>
      </c>
      <c r="D13" s="361"/>
      <c r="E13" s="164" t="e">
        <f>(C12-D12+E12)/E12</f>
        <v>#DIV/0!</v>
      </c>
      <c r="H13" s="175"/>
      <c r="I13" s="175"/>
      <c r="J13" s="175"/>
      <c r="K13" s="175"/>
      <c r="L13" s="175"/>
      <c r="M13" s="175"/>
      <c r="N13" s="175"/>
      <c r="O13" s="175"/>
      <c r="P13" s="175"/>
    </row>
    <row r="14" spans="3:16" ht="15" customHeight="1">
      <c r="C14" s="352" t="s">
        <v>426</v>
      </c>
      <c r="D14" s="353"/>
      <c r="E14" s="354"/>
      <c r="H14" s="357" t="s">
        <v>427</v>
      </c>
      <c r="I14" s="357"/>
      <c r="J14" s="357"/>
      <c r="K14" s="357"/>
      <c r="L14" s="357"/>
      <c r="M14" s="357"/>
      <c r="N14" s="357"/>
      <c r="O14" s="357"/>
      <c r="P14" s="175"/>
    </row>
    <row r="15" spans="3:16" ht="15">
      <c r="C15" s="163" t="s">
        <v>535</v>
      </c>
      <c r="D15" s="355" t="s">
        <v>536</v>
      </c>
      <c r="E15" s="356"/>
      <c r="H15" s="357"/>
      <c r="I15" s="357"/>
      <c r="J15" s="357"/>
      <c r="K15" s="357"/>
      <c r="L15" s="357"/>
      <c r="M15" s="357"/>
      <c r="N15" s="357"/>
      <c r="O15" s="357"/>
      <c r="P15" s="175"/>
    </row>
    <row r="16" spans="3:16" ht="15">
      <c r="C16" s="165"/>
      <c r="D16" s="355"/>
      <c r="E16" s="356"/>
      <c r="H16" s="175"/>
      <c r="I16" s="175"/>
      <c r="J16" s="175"/>
      <c r="K16" s="175"/>
      <c r="L16" s="175"/>
      <c r="M16" s="175"/>
      <c r="N16" s="175"/>
      <c r="O16" s="175"/>
      <c r="P16" s="175"/>
    </row>
    <row r="17" spans="3:16" ht="15.75" thickBot="1">
      <c r="C17" s="358" t="s">
        <v>414</v>
      </c>
      <c r="D17" s="359"/>
      <c r="E17" s="177" t="e">
        <f>C16/D16</f>
        <v>#DIV/0!</v>
      </c>
      <c r="H17" s="175"/>
      <c r="I17" s="175"/>
      <c r="J17" s="175"/>
      <c r="K17" s="175"/>
      <c r="L17" s="175"/>
      <c r="M17" s="175"/>
      <c r="N17" s="175"/>
      <c r="O17" s="175"/>
      <c r="P17" s="175"/>
    </row>
    <row r="18" spans="3:16" ht="15">
      <c r="C18" s="352" t="s">
        <v>428</v>
      </c>
      <c r="D18" s="353"/>
      <c r="E18" s="354"/>
      <c r="H18" s="357" t="s">
        <v>429</v>
      </c>
      <c r="I18" s="357"/>
      <c r="J18" s="357"/>
      <c r="K18" s="357"/>
      <c r="L18" s="357"/>
      <c r="M18" s="357"/>
      <c r="N18" s="357"/>
      <c r="O18" s="357"/>
      <c r="P18" s="175"/>
    </row>
    <row r="19" spans="3:16" ht="15">
      <c r="C19" s="165" t="s">
        <v>537</v>
      </c>
      <c r="D19" s="355" t="s">
        <v>535</v>
      </c>
      <c r="E19" s="356"/>
      <c r="H19" s="357"/>
      <c r="I19" s="357"/>
      <c r="J19" s="357"/>
      <c r="K19" s="357"/>
      <c r="L19" s="357"/>
      <c r="M19" s="357"/>
      <c r="N19" s="357"/>
      <c r="O19" s="357"/>
      <c r="P19" s="175"/>
    </row>
    <row r="20" spans="3:16" ht="15">
      <c r="C20" s="165"/>
      <c r="D20" s="355"/>
      <c r="E20" s="356"/>
      <c r="H20" s="175"/>
      <c r="I20" s="175"/>
      <c r="J20" s="175"/>
      <c r="K20" s="175"/>
      <c r="L20" s="175"/>
      <c r="M20" s="175"/>
      <c r="N20" s="175"/>
      <c r="O20" s="175"/>
      <c r="P20" s="175"/>
    </row>
    <row r="21" spans="3:16" ht="15.75" thickBot="1">
      <c r="C21" s="358" t="s">
        <v>415</v>
      </c>
      <c r="D21" s="359"/>
      <c r="E21" s="177" t="e">
        <f>C20/D20</f>
        <v>#DIV/0!</v>
      </c>
      <c r="H21" s="175"/>
      <c r="I21" s="175"/>
      <c r="J21" s="175"/>
      <c r="K21" s="175"/>
      <c r="L21" s="175"/>
      <c r="M21" s="175"/>
      <c r="N21" s="175"/>
      <c r="O21" s="175"/>
      <c r="P21" s="175"/>
    </row>
    <row r="22" spans="3:16" ht="15">
      <c r="C22" s="352" t="s">
        <v>430</v>
      </c>
      <c r="D22" s="353"/>
      <c r="E22" s="354"/>
      <c r="H22" s="357" t="s">
        <v>416</v>
      </c>
      <c r="I22" s="357"/>
      <c r="J22" s="357"/>
      <c r="K22" s="357"/>
      <c r="L22" s="357"/>
      <c r="M22" s="357"/>
      <c r="N22" s="357"/>
      <c r="O22" s="357"/>
      <c r="P22" s="175"/>
    </row>
    <row r="23" spans="3:16" ht="15">
      <c r="C23" s="163" t="s">
        <v>535</v>
      </c>
      <c r="D23" s="355" t="s">
        <v>538</v>
      </c>
      <c r="E23" s="356"/>
      <c r="H23" s="357"/>
      <c r="I23" s="357"/>
      <c r="J23" s="357"/>
      <c r="K23" s="357"/>
      <c r="L23" s="357"/>
      <c r="M23" s="357"/>
      <c r="N23" s="357"/>
      <c r="O23" s="357"/>
      <c r="P23" s="175"/>
    </row>
    <row r="24" spans="3:16" ht="15">
      <c r="C24" s="165"/>
      <c r="D24" s="355"/>
      <c r="E24" s="356"/>
      <c r="H24" s="175"/>
      <c r="I24" s="175"/>
      <c r="J24" s="175"/>
      <c r="K24" s="175"/>
      <c r="L24" s="175"/>
      <c r="M24" s="175"/>
      <c r="N24" s="175"/>
      <c r="O24" s="175"/>
      <c r="P24" s="175"/>
    </row>
    <row r="25" spans="3:16" ht="15.75" thickBot="1">
      <c r="C25" s="358" t="s">
        <v>417</v>
      </c>
      <c r="D25" s="359"/>
      <c r="E25" s="166" t="e">
        <f>C24/D24</f>
        <v>#DIV/0!</v>
      </c>
      <c r="H25" s="175"/>
      <c r="I25" s="175"/>
      <c r="J25" s="175"/>
      <c r="K25" s="175"/>
      <c r="L25" s="175"/>
      <c r="M25" s="175"/>
      <c r="N25" s="175"/>
      <c r="O25" s="175"/>
      <c r="P25" s="175"/>
    </row>
    <row r="26" spans="3:16" ht="18">
      <c r="C26" s="352" t="s">
        <v>431</v>
      </c>
      <c r="D26" s="353"/>
      <c r="E26" s="354"/>
      <c r="H26" s="357" t="s">
        <v>432</v>
      </c>
      <c r="I26" s="357"/>
      <c r="J26" s="357"/>
      <c r="K26" s="357"/>
      <c r="L26" s="357"/>
      <c r="M26" s="357"/>
      <c r="N26" s="357"/>
      <c r="O26" s="357"/>
      <c r="P26" s="175"/>
    </row>
    <row r="27" spans="3:16" ht="15">
      <c r="C27" s="163" t="s">
        <v>539</v>
      </c>
      <c r="D27" s="355" t="s">
        <v>538</v>
      </c>
      <c r="E27" s="356"/>
      <c r="H27" s="357"/>
      <c r="I27" s="357"/>
      <c r="J27" s="357"/>
      <c r="K27" s="357"/>
      <c r="L27" s="357"/>
      <c r="M27" s="357"/>
      <c r="N27" s="357"/>
      <c r="O27" s="357"/>
      <c r="P27" s="175"/>
    </row>
    <row r="28" spans="3:16" ht="15">
      <c r="C28" s="165"/>
      <c r="D28" s="355"/>
      <c r="E28" s="356"/>
      <c r="H28" s="175"/>
      <c r="I28" s="175"/>
      <c r="J28" s="175"/>
      <c r="K28" s="175"/>
      <c r="L28" s="175"/>
      <c r="M28" s="175"/>
      <c r="N28" s="175"/>
      <c r="O28" s="175"/>
      <c r="P28" s="175"/>
    </row>
    <row r="29" spans="3:16" ht="15.75" thickBot="1">
      <c r="C29" s="358" t="s">
        <v>417</v>
      </c>
      <c r="D29" s="359"/>
      <c r="E29" s="166" t="e">
        <f>C28/D28</f>
        <v>#DIV/0!</v>
      </c>
      <c r="H29" s="175"/>
      <c r="I29" s="175"/>
      <c r="J29" s="175"/>
      <c r="K29" s="175"/>
      <c r="L29" s="175"/>
      <c r="M29" s="175"/>
      <c r="N29" s="175"/>
      <c r="O29" s="175"/>
      <c r="P29" s="175"/>
    </row>
    <row r="30" spans="3:16" ht="15" customHeight="1">
      <c r="C30" s="352" t="s">
        <v>433</v>
      </c>
      <c r="D30" s="353"/>
      <c r="E30" s="354"/>
      <c r="H30" s="357" t="s">
        <v>418</v>
      </c>
      <c r="I30" s="357"/>
      <c r="J30" s="357"/>
      <c r="K30" s="357"/>
      <c r="L30" s="357"/>
      <c r="M30" s="357"/>
      <c r="N30" s="357"/>
      <c r="O30" s="357"/>
      <c r="P30" s="175"/>
    </row>
    <row r="31" spans="3:16" ht="15">
      <c r="C31" s="163" t="s">
        <v>540</v>
      </c>
      <c r="D31" s="355" t="s">
        <v>434</v>
      </c>
      <c r="E31" s="356"/>
      <c r="H31" s="357"/>
      <c r="I31" s="357"/>
      <c r="J31" s="357"/>
      <c r="K31" s="357"/>
      <c r="L31" s="357"/>
      <c r="M31" s="357"/>
      <c r="N31" s="357"/>
      <c r="O31" s="357"/>
      <c r="P31" s="175"/>
    </row>
    <row r="32" spans="3:16" ht="15">
      <c r="C32" s="165"/>
      <c r="D32" s="355"/>
      <c r="E32" s="356"/>
      <c r="H32" s="175"/>
      <c r="I32" s="175"/>
      <c r="J32" s="175"/>
      <c r="K32" s="175"/>
      <c r="L32" s="175"/>
      <c r="M32" s="175"/>
      <c r="N32" s="175"/>
      <c r="O32" s="175"/>
      <c r="P32" s="175"/>
    </row>
    <row r="33" spans="3:16" ht="15.75" thickBot="1">
      <c r="C33" s="358" t="s">
        <v>419</v>
      </c>
      <c r="D33" s="359"/>
      <c r="E33" s="177" t="e">
        <f>C32/D32</f>
        <v>#DIV/0!</v>
      </c>
      <c r="H33" s="175"/>
      <c r="I33" s="175"/>
      <c r="J33" s="175"/>
      <c r="K33" s="175"/>
      <c r="L33" s="175"/>
      <c r="M33" s="175"/>
      <c r="N33" s="175"/>
      <c r="O33" s="175"/>
      <c r="P33" s="175"/>
    </row>
    <row r="34" spans="3:16" ht="15.75" customHeight="1">
      <c r="C34" s="352" t="s">
        <v>435</v>
      </c>
      <c r="D34" s="353"/>
      <c r="E34" s="354"/>
      <c r="H34" s="357" t="s">
        <v>436</v>
      </c>
      <c r="I34" s="357"/>
      <c r="J34" s="357"/>
      <c r="K34" s="357"/>
      <c r="L34" s="357"/>
      <c r="M34" s="357"/>
      <c r="N34" s="357"/>
      <c r="O34" s="357"/>
      <c r="P34" s="175"/>
    </row>
    <row r="35" spans="3:16" ht="31.5" customHeight="1">
      <c r="C35" s="163" t="s">
        <v>540</v>
      </c>
      <c r="D35" s="173" t="s">
        <v>541</v>
      </c>
      <c r="E35" s="178" t="s">
        <v>437</v>
      </c>
      <c r="H35" s="357"/>
      <c r="I35" s="357"/>
      <c r="J35" s="357"/>
      <c r="K35" s="357"/>
      <c r="L35" s="357"/>
      <c r="M35" s="357"/>
      <c r="N35" s="357"/>
      <c r="O35" s="357"/>
      <c r="P35" s="175"/>
    </row>
    <row r="36" spans="3:5" ht="15">
      <c r="C36" s="163"/>
      <c r="D36" s="173"/>
      <c r="E36" s="174"/>
    </row>
    <row r="37" spans="3:5" ht="15.75" thickBot="1">
      <c r="C37" s="358" t="s">
        <v>438</v>
      </c>
      <c r="D37" s="359"/>
      <c r="E37" s="177" t="e">
        <f>(C36+D36)/E36</f>
        <v>#DIV/0!</v>
      </c>
    </row>
  </sheetData>
  <sheetProtection/>
  <mergeCells count="37">
    <mergeCell ref="D32:E32"/>
    <mergeCell ref="C33:D33"/>
    <mergeCell ref="C34:E34"/>
    <mergeCell ref="H34:O35"/>
    <mergeCell ref="C37:D37"/>
    <mergeCell ref="C26:E26"/>
    <mergeCell ref="H26:O27"/>
    <mergeCell ref="D27:E27"/>
    <mergeCell ref="D28:E28"/>
    <mergeCell ref="C29:D29"/>
    <mergeCell ref="C30:E30"/>
    <mergeCell ref="H30:O31"/>
    <mergeCell ref="D31:E31"/>
    <mergeCell ref="C21:D21"/>
    <mergeCell ref="C22:E22"/>
    <mergeCell ref="H22:O23"/>
    <mergeCell ref="D23:E23"/>
    <mergeCell ref="D24:E24"/>
    <mergeCell ref="C25:D25"/>
    <mergeCell ref="D16:E16"/>
    <mergeCell ref="C17:D17"/>
    <mergeCell ref="C18:E18"/>
    <mergeCell ref="H18:O19"/>
    <mergeCell ref="D19:E19"/>
    <mergeCell ref="D20:E20"/>
    <mergeCell ref="C10:E10"/>
    <mergeCell ref="H10:P11"/>
    <mergeCell ref="C13:D13"/>
    <mergeCell ref="C14:E14"/>
    <mergeCell ref="H14:O15"/>
    <mergeCell ref="D15:E15"/>
    <mergeCell ref="C5:E5"/>
    <mergeCell ref="C6:E6"/>
    <mergeCell ref="D7:E7"/>
    <mergeCell ref="H7:P8"/>
    <mergeCell ref="D8:E8"/>
    <mergeCell ref="C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421875" style="2" customWidth="1"/>
    <col min="2" max="2" width="16.00390625" style="2" customWidth="1"/>
    <col min="3" max="3" width="18.8515625" style="2" customWidth="1"/>
    <col min="4" max="6" width="14.140625" style="2" bestFit="1" customWidth="1"/>
    <col min="7" max="16384" width="9.140625" style="2" customWidth="1"/>
  </cols>
  <sheetData>
    <row r="2" ht="12.75">
      <c r="B2" s="9" t="s">
        <v>575</v>
      </c>
    </row>
    <row r="3" ht="12.75">
      <c r="B3" s="9"/>
    </row>
    <row r="4" ht="15">
      <c r="B4" s="108" t="s">
        <v>576</v>
      </c>
    </row>
    <row r="5" ht="12.75">
      <c r="B5" s="58" t="s">
        <v>318</v>
      </c>
    </row>
    <row r="7" spans="2:6" ht="17.25" customHeight="1">
      <c r="B7" s="253" t="s">
        <v>439</v>
      </c>
      <c r="C7" s="254"/>
      <c r="D7" s="254"/>
      <c r="E7" s="254"/>
      <c r="F7" s="255"/>
    </row>
    <row r="8" spans="2:6" ht="17.25" customHeight="1">
      <c r="B8" s="256" t="s">
        <v>233</v>
      </c>
      <c r="C8" s="179" t="s">
        <v>51</v>
      </c>
      <c r="D8" s="179" t="s">
        <v>52</v>
      </c>
      <c r="E8" s="179" t="s">
        <v>440</v>
      </c>
      <c r="F8" s="179" t="s">
        <v>54</v>
      </c>
    </row>
    <row r="9" spans="2:6" ht="12.75">
      <c r="B9" s="257"/>
      <c r="C9" s="109" t="s">
        <v>441</v>
      </c>
      <c r="D9" s="109" t="s">
        <v>441</v>
      </c>
      <c r="E9" s="109" t="s">
        <v>441</v>
      </c>
      <c r="F9" s="109" t="s">
        <v>441</v>
      </c>
    </row>
    <row r="10" spans="2:6" ht="12.75">
      <c r="B10" s="10" t="s">
        <v>223</v>
      </c>
      <c r="C10" s="110"/>
      <c r="D10" s="110"/>
      <c r="E10" s="110"/>
      <c r="F10" s="110"/>
    </row>
    <row r="11" spans="2:6" ht="12.75">
      <c r="B11" s="10" t="s">
        <v>222</v>
      </c>
      <c r="C11" s="110"/>
      <c r="D11" s="110"/>
      <c r="E11" s="110"/>
      <c r="F11" s="110"/>
    </row>
    <row r="12" spans="2:6" ht="12.75">
      <c r="B12" s="10" t="s">
        <v>224</v>
      </c>
      <c r="C12" s="110"/>
      <c r="D12" s="110"/>
      <c r="E12" s="110"/>
      <c r="F12" s="110"/>
    </row>
    <row r="13" spans="2:6" ht="12.75">
      <c r="B13" s="10" t="s">
        <v>225</v>
      </c>
      <c r="C13" s="110"/>
      <c r="D13" s="110"/>
      <c r="E13" s="110"/>
      <c r="F13" s="110"/>
    </row>
    <row r="14" spans="2:6" ht="12.75">
      <c r="B14" s="10" t="s">
        <v>226</v>
      </c>
      <c r="C14" s="111"/>
      <c r="D14" s="111"/>
      <c r="E14" s="111"/>
      <c r="F14" s="111"/>
    </row>
    <row r="15" spans="2:6" ht="12.75">
      <c r="B15" s="10" t="s">
        <v>227</v>
      </c>
      <c r="C15" s="16"/>
      <c r="D15" s="16"/>
      <c r="E15" s="16"/>
      <c r="F15" s="16"/>
    </row>
    <row r="16" spans="2:6" ht="12.75">
      <c r="B16" s="10" t="s">
        <v>228</v>
      </c>
      <c r="C16" s="16"/>
      <c r="D16" s="16"/>
      <c r="E16" s="16"/>
      <c r="F16" s="16"/>
    </row>
    <row r="17" spans="2:6" ht="12.75">
      <c r="B17" s="10" t="s">
        <v>229</v>
      </c>
      <c r="C17" s="16"/>
      <c r="D17" s="16"/>
      <c r="E17" s="16"/>
      <c r="F17" s="16"/>
    </row>
    <row r="18" spans="2:6" ht="12.75">
      <c r="B18" s="10" t="s">
        <v>230</v>
      </c>
      <c r="C18" s="16"/>
      <c r="D18" s="16"/>
      <c r="E18" s="16"/>
      <c r="F18" s="16"/>
    </row>
    <row r="19" spans="2:6" ht="12.75">
      <c r="B19" s="10" t="s">
        <v>231</v>
      </c>
      <c r="C19" s="16"/>
      <c r="D19" s="16"/>
      <c r="E19" s="16"/>
      <c r="F19" s="16"/>
    </row>
    <row r="20" spans="2:6" ht="12.75">
      <c r="B20" s="10" t="s">
        <v>232</v>
      </c>
      <c r="C20" s="16"/>
      <c r="D20" s="16"/>
      <c r="E20" s="16"/>
      <c r="F20" s="16"/>
    </row>
    <row r="21" spans="2:3" ht="12.75">
      <c r="B21" s="13"/>
      <c r="C21" s="112"/>
    </row>
    <row r="22" ht="12.75">
      <c r="B22" s="17" t="s">
        <v>268</v>
      </c>
    </row>
    <row r="23" spans="1:2" ht="12.75">
      <c r="A23" s="47"/>
      <c r="B23" s="47" t="s">
        <v>635</v>
      </c>
    </row>
  </sheetData>
  <sheetProtection/>
  <mergeCells count="2">
    <mergeCell ref="B7:F7"/>
    <mergeCell ref="B8:B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23"/>
  <sheetViews>
    <sheetView zoomScalePageLayoutView="0" workbookViewId="0" topLeftCell="A1">
      <selection activeCell="M7" sqref="M7:O7"/>
    </sheetView>
  </sheetViews>
  <sheetFormatPr defaultColWidth="9.140625" defaultRowHeight="15"/>
  <cols>
    <col min="1" max="1" width="6.8515625" style="2" customWidth="1"/>
    <col min="2" max="2" width="12.57421875" style="2" customWidth="1"/>
    <col min="3" max="3" width="9.140625" style="2" customWidth="1"/>
    <col min="4" max="4" width="13.8515625" style="2" customWidth="1"/>
    <col min="5" max="5" width="15.00390625" style="2" customWidth="1"/>
    <col min="6" max="6" width="13.8515625" style="2" customWidth="1"/>
    <col min="7" max="8" width="9.7109375" style="2" customWidth="1"/>
    <col min="9" max="10" width="12.421875" style="2" customWidth="1"/>
    <col min="11" max="12" width="10.7109375" style="2" customWidth="1"/>
    <col min="13" max="14" width="12.421875" style="2" customWidth="1"/>
    <col min="15" max="15" width="10.7109375" style="2" customWidth="1"/>
    <col min="16" max="16" width="16.421875" style="2" customWidth="1"/>
    <col min="17" max="16384" width="9.140625" style="2" customWidth="1"/>
  </cols>
  <sheetData>
    <row r="2" ht="12.75">
      <c r="B2" s="9" t="s">
        <v>125</v>
      </c>
    </row>
    <row r="3" ht="12.75">
      <c r="B3" s="9"/>
    </row>
    <row r="4" ht="12.75">
      <c r="B4" s="17" t="s">
        <v>572</v>
      </c>
    </row>
    <row r="5" ht="12.75">
      <c r="B5" s="58" t="s">
        <v>313</v>
      </c>
    </row>
    <row r="7" spans="2:16" ht="12.75">
      <c r="B7" s="260" t="s">
        <v>78</v>
      </c>
      <c r="C7" s="260" t="s">
        <v>79</v>
      </c>
      <c r="D7" s="260" t="s">
        <v>126</v>
      </c>
      <c r="E7" s="260" t="s">
        <v>127</v>
      </c>
      <c r="F7" s="260" t="s">
        <v>128</v>
      </c>
      <c r="G7" s="260" t="s">
        <v>250</v>
      </c>
      <c r="H7" s="260" t="s">
        <v>251</v>
      </c>
      <c r="I7" s="262" t="s">
        <v>490</v>
      </c>
      <c r="J7" s="263"/>
      <c r="K7" s="263"/>
      <c r="L7" s="264"/>
      <c r="M7" s="262" t="s">
        <v>449</v>
      </c>
      <c r="N7" s="263"/>
      <c r="O7" s="263"/>
      <c r="P7" s="260" t="s">
        <v>491</v>
      </c>
    </row>
    <row r="8" spans="2:16" ht="36.75" customHeight="1">
      <c r="B8" s="261"/>
      <c r="C8" s="261"/>
      <c r="D8" s="261"/>
      <c r="E8" s="261"/>
      <c r="F8" s="261"/>
      <c r="G8" s="261"/>
      <c r="H8" s="261"/>
      <c r="I8" s="168" t="s">
        <v>446</v>
      </c>
      <c r="J8" s="168" t="s">
        <v>472</v>
      </c>
      <c r="K8" s="136" t="s">
        <v>337</v>
      </c>
      <c r="L8" s="136" t="s">
        <v>442</v>
      </c>
      <c r="M8" s="136" t="s">
        <v>446</v>
      </c>
      <c r="N8" s="168" t="s">
        <v>616</v>
      </c>
      <c r="O8" s="136" t="s">
        <v>338</v>
      </c>
      <c r="P8" s="261"/>
    </row>
    <row r="9" spans="2:16" ht="12.75"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16"/>
      <c r="P9" s="16"/>
    </row>
    <row r="11" ht="12.75">
      <c r="B11" s="17" t="s">
        <v>292</v>
      </c>
    </row>
    <row r="12" ht="15">
      <c r="B12" s="2" t="s">
        <v>447</v>
      </c>
    </row>
    <row r="13" ht="14.25">
      <c r="B13" s="2" t="s">
        <v>448</v>
      </c>
    </row>
    <row r="14" ht="12.75">
      <c r="B14" s="47" t="s">
        <v>492</v>
      </c>
    </row>
    <row r="15" ht="12.75">
      <c r="B15" s="47" t="s">
        <v>493</v>
      </c>
    </row>
    <row r="16" ht="13.5" thickBot="1"/>
    <row r="17" spans="2:4" ht="13.5" thickBot="1">
      <c r="B17" s="265" t="s">
        <v>129</v>
      </c>
      <c r="C17" s="266"/>
      <c r="D17" s="83" t="s">
        <v>85</v>
      </c>
    </row>
    <row r="18" spans="2:4" ht="29.25" customHeight="1" thickBot="1">
      <c r="B18" s="258" t="s">
        <v>130</v>
      </c>
      <c r="C18" s="259"/>
      <c r="D18" s="84" t="s">
        <v>90</v>
      </c>
    </row>
    <row r="19" spans="2:4" ht="34.5" customHeight="1" thickBot="1">
      <c r="B19" s="258" t="s">
        <v>131</v>
      </c>
      <c r="C19" s="259"/>
      <c r="D19" s="84" t="s">
        <v>132</v>
      </c>
    </row>
    <row r="20" spans="2:4" ht="33" customHeight="1" thickBot="1">
      <c r="B20" s="258" t="s">
        <v>133</v>
      </c>
      <c r="C20" s="259"/>
      <c r="D20" s="84" t="s">
        <v>134</v>
      </c>
    </row>
    <row r="21" spans="2:4" ht="23.25" customHeight="1" thickBot="1">
      <c r="B21" s="258" t="s">
        <v>135</v>
      </c>
      <c r="C21" s="259"/>
      <c r="D21" s="84" t="s">
        <v>136</v>
      </c>
    </row>
    <row r="22" spans="2:4" ht="41.25" customHeight="1" thickBot="1">
      <c r="B22" s="258" t="s">
        <v>137</v>
      </c>
      <c r="C22" s="259"/>
      <c r="D22" s="84" t="s">
        <v>138</v>
      </c>
    </row>
    <row r="23" spans="2:4" ht="42.75" customHeight="1" thickBot="1">
      <c r="B23" s="258" t="s">
        <v>139</v>
      </c>
      <c r="C23" s="259"/>
      <c r="D23" s="84" t="s">
        <v>140</v>
      </c>
    </row>
  </sheetData>
  <sheetProtection/>
  <mergeCells count="17">
    <mergeCell ref="P7:P8"/>
    <mergeCell ref="F7:F8"/>
    <mergeCell ref="B17:C17"/>
    <mergeCell ref="B7:B8"/>
    <mergeCell ref="B23:C23"/>
    <mergeCell ref="B18:C18"/>
    <mergeCell ref="B19:C19"/>
    <mergeCell ref="B20:C20"/>
    <mergeCell ref="B21:C21"/>
    <mergeCell ref="M7:O7"/>
    <mergeCell ref="B22:C22"/>
    <mergeCell ref="D7:D8"/>
    <mergeCell ref="E7:E8"/>
    <mergeCell ref="G7:G8"/>
    <mergeCell ref="H7:H8"/>
    <mergeCell ref="I7:L7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7109375" style="2" customWidth="1"/>
    <col min="2" max="2" width="11.28125" style="2" customWidth="1"/>
    <col min="3" max="3" width="9.140625" style="2" customWidth="1"/>
    <col min="4" max="4" width="12.421875" style="2" customWidth="1"/>
    <col min="5" max="5" width="9.140625" style="2" customWidth="1"/>
    <col min="6" max="6" width="10.57421875" style="2" customWidth="1"/>
    <col min="7" max="7" width="12.421875" style="2" customWidth="1"/>
    <col min="8" max="10" width="10.7109375" style="2" customWidth="1"/>
    <col min="11" max="11" width="9.140625" style="2" customWidth="1"/>
    <col min="12" max="12" width="11.8515625" style="2" customWidth="1"/>
    <col min="13" max="16384" width="9.140625" style="2" customWidth="1"/>
  </cols>
  <sheetData>
    <row r="2" ht="12.75">
      <c r="B2" s="9" t="s">
        <v>494</v>
      </c>
    </row>
    <row r="3" ht="12.75">
      <c r="B3" s="9"/>
    </row>
    <row r="4" ht="12.75">
      <c r="B4" s="17" t="s">
        <v>495</v>
      </c>
    </row>
    <row r="5" spans="2:4" ht="12.75">
      <c r="B5" s="58" t="s">
        <v>314</v>
      </c>
      <c r="C5" s="18"/>
      <c r="D5" s="18"/>
    </row>
    <row r="6" spans="2:4" ht="12.75">
      <c r="B6" s="58"/>
      <c r="C6" s="18"/>
      <c r="D6" s="18"/>
    </row>
    <row r="7" spans="2:13" ht="12.75">
      <c r="B7" s="277" t="s">
        <v>78</v>
      </c>
      <c r="C7" s="277" t="s">
        <v>79</v>
      </c>
      <c r="D7" s="277" t="s">
        <v>577</v>
      </c>
      <c r="E7" s="277" t="s">
        <v>81</v>
      </c>
      <c r="F7" s="277" t="s">
        <v>82</v>
      </c>
      <c r="G7" s="277" t="s">
        <v>578</v>
      </c>
      <c r="H7" s="277"/>
      <c r="I7" s="277"/>
      <c r="J7" s="277"/>
      <c r="K7" s="271" t="s">
        <v>217</v>
      </c>
      <c r="L7" s="271" t="s">
        <v>584</v>
      </c>
      <c r="M7" s="271" t="s">
        <v>588</v>
      </c>
    </row>
    <row r="8" spans="2:13" ht="25.5">
      <c r="B8" s="277"/>
      <c r="C8" s="277"/>
      <c r="D8" s="277"/>
      <c r="E8" s="277"/>
      <c r="F8" s="277"/>
      <c r="G8" s="168" t="s">
        <v>581</v>
      </c>
      <c r="H8" s="168" t="s">
        <v>582</v>
      </c>
      <c r="I8" s="168" t="s">
        <v>337</v>
      </c>
      <c r="J8" s="168" t="s">
        <v>450</v>
      </c>
      <c r="K8" s="272"/>
      <c r="L8" s="272"/>
      <c r="M8" s="272"/>
    </row>
    <row r="9" spans="2:13" ht="12.75">
      <c r="B9" s="51"/>
      <c r="C9" s="51"/>
      <c r="D9" s="51"/>
      <c r="E9" s="51"/>
      <c r="F9" s="51"/>
      <c r="G9" s="16"/>
      <c r="H9" s="51"/>
      <c r="I9" s="51"/>
      <c r="J9" s="51"/>
      <c r="K9" s="51"/>
      <c r="L9" s="51"/>
      <c r="M9" s="51"/>
    </row>
    <row r="10" spans="2:13" ht="12.75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ht="12.75">
      <c r="B11" s="17" t="s">
        <v>451</v>
      </c>
    </row>
    <row r="12" ht="12.75">
      <c r="B12" s="85" t="s">
        <v>579</v>
      </c>
    </row>
    <row r="13" ht="15">
      <c r="B13" s="2" t="s">
        <v>580</v>
      </c>
    </row>
    <row r="14" ht="14.25">
      <c r="B14" s="2" t="s">
        <v>583</v>
      </c>
    </row>
    <row r="15" ht="12.75">
      <c r="B15" s="180" t="s">
        <v>586</v>
      </c>
    </row>
    <row r="16" ht="12.75">
      <c r="B16" s="17"/>
    </row>
    <row r="17" spans="2:9" ht="13.5" thickBot="1">
      <c r="B17" s="43" t="s">
        <v>585</v>
      </c>
      <c r="C17" s="43"/>
      <c r="D17" s="43"/>
      <c r="E17" s="43"/>
      <c r="F17" s="43" t="s">
        <v>587</v>
      </c>
      <c r="G17" s="43"/>
      <c r="H17" s="43"/>
      <c r="I17" s="43"/>
    </row>
    <row r="18" spans="2:9" ht="25.5" customHeight="1" thickBot="1">
      <c r="B18" s="273" t="s">
        <v>84</v>
      </c>
      <c r="C18" s="274"/>
      <c r="D18" s="73" t="s">
        <v>85</v>
      </c>
      <c r="E18" s="43"/>
      <c r="F18" s="275" t="s">
        <v>86</v>
      </c>
      <c r="G18" s="276"/>
      <c r="H18" s="74" t="s">
        <v>85</v>
      </c>
      <c r="I18" s="75"/>
    </row>
    <row r="19" spans="2:9" ht="13.5" thickBot="1">
      <c r="B19" s="267" t="s">
        <v>87</v>
      </c>
      <c r="C19" s="268"/>
      <c r="D19" s="76" t="s">
        <v>88</v>
      </c>
      <c r="E19" s="77"/>
      <c r="F19" s="269" t="s">
        <v>89</v>
      </c>
      <c r="G19" s="270"/>
      <c r="H19" s="78" t="s">
        <v>90</v>
      </c>
      <c r="I19" s="79"/>
    </row>
    <row r="20" spans="2:9" ht="25.5" customHeight="1" thickBot="1">
      <c r="B20" s="267" t="s">
        <v>91</v>
      </c>
      <c r="C20" s="268"/>
      <c r="D20" s="76" t="s">
        <v>92</v>
      </c>
      <c r="E20" s="77"/>
      <c r="F20" s="269" t="s">
        <v>93</v>
      </c>
      <c r="G20" s="270"/>
      <c r="H20" s="78" t="s">
        <v>94</v>
      </c>
      <c r="I20" s="79"/>
    </row>
    <row r="21" spans="2:9" ht="25.5" customHeight="1" thickBot="1">
      <c r="B21" s="267" t="s">
        <v>95</v>
      </c>
      <c r="C21" s="268"/>
      <c r="D21" s="76" t="s">
        <v>96</v>
      </c>
      <c r="E21" s="80"/>
      <c r="F21" s="269" t="s">
        <v>97</v>
      </c>
      <c r="G21" s="270"/>
      <c r="H21" s="78" t="s">
        <v>98</v>
      </c>
      <c r="I21" s="79"/>
    </row>
    <row r="22" spans="2:9" ht="25.5" customHeight="1" thickBot="1">
      <c r="B22" s="267" t="s">
        <v>99</v>
      </c>
      <c r="C22" s="268"/>
      <c r="D22" s="76" t="s">
        <v>100</v>
      </c>
      <c r="E22" s="80"/>
      <c r="F22" s="269" t="s">
        <v>101</v>
      </c>
      <c r="G22" s="270"/>
      <c r="H22" s="78" t="s">
        <v>102</v>
      </c>
      <c r="I22" s="79"/>
    </row>
    <row r="23" spans="2:9" ht="25.5" customHeight="1" thickBot="1">
      <c r="B23" s="267" t="s">
        <v>103</v>
      </c>
      <c r="C23" s="268"/>
      <c r="D23" s="76" t="s">
        <v>104</v>
      </c>
      <c r="E23" s="43"/>
      <c r="F23" s="43"/>
      <c r="G23" s="43"/>
      <c r="H23" s="43"/>
      <c r="I23" s="43"/>
    </row>
    <row r="24" spans="2:9" ht="13.5" thickBot="1">
      <c r="B24" s="267" t="s">
        <v>105</v>
      </c>
      <c r="C24" s="268"/>
      <c r="D24" s="76" t="s">
        <v>106</v>
      </c>
      <c r="E24" s="43"/>
      <c r="F24" s="43"/>
      <c r="G24" s="43"/>
      <c r="H24" s="43"/>
      <c r="I24" s="43"/>
    </row>
    <row r="25" spans="2:9" ht="25.5" customHeight="1" thickBot="1">
      <c r="B25" s="267" t="s">
        <v>107</v>
      </c>
      <c r="C25" s="268"/>
      <c r="D25" s="76" t="s">
        <v>108</v>
      </c>
      <c r="E25" s="43"/>
      <c r="F25" s="43"/>
      <c r="G25" s="43"/>
      <c r="H25" s="43"/>
      <c r="I25" s="43"/>
    </row>
    <row r="26" spans="2:9" ht="25.5" customHeight="1" thickBot="1">
      <c r="B26" s="267" t="s">
        <v>109</v>
      </c>
      <c r="C26" s="268"/>
      <c r="D26" s="76" t="s">
        <v>110</v>
      </c>
      <c r="E26" s="43"/>
      <c r="F26" s="43"/>
      <c r="G26" s="43"/>
      <c r="H26" s="43"/>
      <c r="I26" s="43"/>
    </row>
    <row r="27" spans="2:9" ht="13.5" thickBot="1">
      <c r="B27" s="267" t="s">
        <v>111</v>
      </c>
      <c r="C27" s="268"/>
      <c r="D27" s="76" t="s">
        <v>112</v>
      </c>
      <c r="E27" s="43"/>
      <c r="F27" s="43"/>
      <c r="G27" s="43"/>
      <c r="H27" s="43"/>
      <c r="I27" s="43"/>
    </row>
    <row r="28" spans="2:9" ht="38.25" customHeight="1" thickBot="1">
      <c r="B28" s="267" t="s">
        <v>113</v>
      </c>
      <c r="C28" s="268"/>
      <c r="D28" s="76" t="s">
        <v>114</v>
      </c>
      <c r="E28" s="43"/>
      <c r="F28" s="43"/>
      <c r="G28" s="43"/>
      <c r="H28" s="43"/>
      <c r="I28" s="43"/>
    </row>
    <row r="29" spans="2:9" ht="25.5" customHeight="1" thickBot="1">
      <c r="B29" s="267" t="s">
        <v>115</v>
      </c>
      <c r="C29" s="268"/>
      <c r="D29" s="76" t="s">
        <v>116</v>
      </c>
      <c r="E29" s="43"/>
      <c r="F29" s="43"/>
      <c r="G29" s="43"/>
      <c r="H29" s="43"/>
      <c r="I29" s="43"/>
    </row>
    <row r="30" spans="2:9" ht="51" customHeight="1" thickBot="1">
      <c r="B30" s="267" t="s">
        <v>117</v>
      </c>
      <c r="C30" s="268"/>
      <c r="D30" s="76" t="s">
        <v>118</v>
      </c>
      <c r="E30" s="43"/>
      <c r="F30" s="81"/>
      <c r="G30" s="81"/>
      <c r="H30" s="81"/>
      <c r="I30" s="81"/>
    </row>
    <row r="31" spans="2:9" ht="13.5" thickBot="1">
      <c r="B31" s="267" t="s">
        <v>119</v>
      </c>
      <c r="C31" s="268"/>
      <c r="D31" s="76" t="s">
        <v>120</v>
      </c>
      <c r="E31" s="43"/>
      <c r="F31" s="81"/>
      <c r="G31" s="81"/>
      <c r="H31" s="81"/>
      <c r="I31" s="81"/>
    </row>
    <row r="32" spans="2:9" ht="13.5" thickBot="1">
      <c r="B32" s="267" t="s">
        <v>121</v>
      </c>
      <c r="C32" s="268"/>
      <c r="D32" s="76" t="s">
        <v>122</v>
      </c>
      <c r="E32" s="43"/>
      <c r="F32" s="81"/>
      <c r="G32" s="81"/>
      <c r="H32" s="81"/>
      <c r="I32" s="81"/>
    </row>
    <row r="33" spans="2:9" ht="13.5" thickBot="1">
      <c r="B33" s="267" t="s">
        <v>123</v>
      </c>
      <c r="C33" s="268"/>
      <c r="D33" s="76" t="s">
        <v>124</v>
      </c>
      <c r="E33" s="43"/>
      <c r="F33" s="43"/>
      <c r="G33" s="43"/>
      <c r="H33" s="43"/>
      <c r="I33" s="43"/>
    </row>
  </sheetData>
  <sheetProtection/>
  <mergeCells count="30">
    <mergeCell ref="B30:C30"/>
    <mergeCell ref="B31:C31"/>
    <mergeCell ref="B32:C32"/>
    <mergeCell ref="B33:C33"/>
    <mergeCell ref="B23:C23"/>
    <mergeCell ref="B24:C24"/>
    <mergeCell ref="B25:C25"/>
    <mergeCell ref="B26:C26"/>
    <mergeCell ref="B27:C27"/>
    <mergeCell ref="B29:C29"/>
    <mergeCell ref="D7:D8"/>
    <mergeCell ref="E7:E8"/>
    <mergeCell ref="F7:F8"/>
    <mergeCell ref="B28:C28"/>
    <mergeCell ref="B20:C20"/>
    <mergeCell ref="F20:G20"/>
    <mergeCell ref="B21:C21"/>
    <mergeCell ref="F21:G21"/>
    <mergeCell ref="B22:C22"/>
    <mergeCell ref="F22:G22"/>
    <mergeCell ref="B19:C19"/>
    <mergeCell ref="F19:G19"/>
    <mergeCell ref="L7:L8"/>
    <mergeCell ref="M7:M8"/>
    <mergeCell ref="B18:C18"/>
    <mergeCell ref="F18:G18"/>
    <mergeCell ref="G7:J7"/>
    <mergeCell ref="K7:K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14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7.57421875" style="2" customWidth="1"/>
    <col min="2" max="2" width="11.00390625" style="2" customWidth="1"/>
    <col min="3" max="13" width="13.7109375" style="2" customWidth="1"/>
    <col min="14" max="16384" width="9.140625" style="2" customWidth="1"/>
  </cols>
  <sheetData>
    <row r="2" ht="12.75">
      <c r="B2" s="9" t="s">
        <v>295</v>
      </c>
    </row>
    <row r="3" ht="12.75">
      <c r="B3" s="17"/>
    </row>
    <row r="4" ht="12.75">
      <c r="B4" s="17" t="s">
        <v>496</v>
      </c>
    </row>
    <row r="5" ht="12.75">
      <c r="B5" s="88" t="s">
        <v>315</v>
      </c>
    </row>
    <row r="6" ht="12.75">
      <c r="B6" s="88"/>
    </row>
    <row r="7" spans="2:13" ht="38.25">
      <c r="B7" s="89" t="s">
        <v>78</v>
      </c>
      <c r="C7" s="89" t="s">
        <v>146</v>
      </c>
      <c r="D7" s="89" t="s">
        <v>147</v>
      </c>
      <c r="E7" s="89" t="s">
        <v>148</v>
      </c>
      <c r="F7" s="89" t="s">
        <v>149</v>
      </c>
      <c r="G7" s="89" t="s">
        <v>150</v>
      </c>
      <c r="H7" s="89" t="s">
        <v>151</v>
      </c>
      <c r="I7" s="89" t="s">
        <v>152</v>
      </c>
      <c r="J7" s="89" t="s">
        <v>153</v>
      </c>
      <c r="K7" s="89" t="s">
        <v>154</v>
      </c>
      <c r="L7" s="89" t="s">
        <v>155</v>
      </c>
      <c r="M7" s="89" t="s">
        <v>156</v>
      </c>
    </row>
    <row r="8" spans="2:13" ht="24.75" customHeight="1">
      <c r="B8" s="90" t="s">
        <v>157</v>
      </c>
      <c r="C8" s="16"/>
      <c r="D8" s="16"/>
      <c r="E8" s="16"/>
      <c r="F8" s="90"/>
      <c r="G8" s="90"/>
      <c r="H8" s="90"/>
      <c r="I8" s="90"/>
      <c r="J8" s="90"/>
      <c r="K8" s="90"/>
      <c r="L8" s="90"/>
      <c r="M8" s="16"/>
    </row>
    <row r="9" spans="2:13" ht="24.75" customHeight="1">
      <c r="B9" s="90" t="s">
        <v>158</v>
      </c>
      <c r="C9" s="16"/>
      <c r="D9" s="16"/>
      <c r="E9" s="16"/>
      <c r="F9" s="90"/>
      <c r="G9" s="90"/>
      <c r="H9" s="90"/>
      <c r="I9" s="90"/>
      <c r="J9" s="90"/>
      <c r="K9" s="90"/>
      <c r="L9" s="90"/>
      <c r="M9" s="16"/>
    </row>
    <row r="10" spans="2:13" ht="24.75" customHeight="1">
      <c r="B10" s="90" t="s">
        <v>53</v>
      </c>
      <c r="C10" s="16"/>
      <c r="D10" s="16"/>
      <c r="E10" s="16"/>
      <c r="F10" s="90"/>
      <c r="G10" s="90"/>
      <c r="H10" s="90"/>
      <c r="I10" s="90"/>
      <c r="J10" s="90"/>
      <c r="K10" s="90"/>
      <c r="L10" s="90"/>
      <c r="M10" s="16"/>
    </row>
    <row r="11" spans="2:13" ht="24.75" customHeight="1">
      <c r="B11" s="91" t="s">
        <v>261</v>
      </c>
      <c r="C11" s="16"/>
      <c r="D11" s="16"/>
      <c r="E11" s="16"/>
      <c r="F11" s="91"/>
      <c r="G11" s="91"/>
      <c r="H11" s="91"/>
      <c r="I11" s="91"/>
      <c r="J11" s="91"/>
      <c r="K11" s="91"/>
      <c r="L11" s="91"/>
      <c r="M11" s="16"/>
    </row>
    <row r="13" ht="12.75">
      <c r="B13" s="1" t="s">
        <v>268</v>
      </c>
    </row>
    <row r="14" ht="12.75">
      <c r="B14" s="2" t="s">
        <v>269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O32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6.57421875" style="2" customWidth="1"/>
    <col min="2" max="2" width="9.7109375" style="2" customWidth="1"/>
    <col min="3" max="3" width="6.8515625" style="2" customWidth="1"/>
    <col min="4" max="4" width="12.00390625" style="2" customWidth="1"/>
    <col min="5" max="8" width="10.7109375" style="2" customWidth="1"/>
    <col min="9" max="9" width="11.57421875" style="2" customWidth="1"/>
    <col min="10" max="10" width="11.421875" style="2" customWidth="1"/>
    <col min="11" max="11" width="11.7109375" style="2" customWidth="1"/>
    <col min="12" max="12" width="10.57421875" style="2" customWidth="1"/>
    <col min="13" max="13" width="9.140625" style="2" customWidth="1"/>
    <col min="14" max="14" width="11.8515625" style="2" customWidth="1"/>
    <col min="15" max="16384" width="9.140625" style="2" customWidth="1"/>
  </cols>
  <sheetData>
    <row r="2" ht="12.75">
      <c r="B2" s="9" t="s">
        <v>497</v>
      </c>
    </row>
    <row r="3" ht="12.75">
      <c r="B3" s="9"/>
    </row>
    <row r="4" ht="12.75">
      <c r="B4" s="17" t="s">
        <v>498</v>
      </c>
    </row>
    <row r="5" ht="12.75">
      <c r="B5" s="58" t="s">
        <v>316</v>
      </c>
    </row>
    <row r="7" spans="2:15" ht="12.75">
      <c r="B7" s="283" t="s">
        <v>78</v>
      </c>
      <c r="C7" s="283" t="s">
        <v>79</v>
      </c>
      <c r="D7" s="279" t="s">
        <v>80</v>
      </c>
      <c r="E7" s="284" t="s">
        <v>162</v>
      </c>
      <c r="F7" s="284"/>
      <c r="G7" s="284"/>
      <c r="H7" s="284"/>
      <c r="I7" s="278" t="s">
        <v>234</v>
      </c>
      <c r="J7" s="278" t="s">
        <v>499</v>
      </c>
      <c r="K7" s="278" t="s">
        <v>500</v>
      </c>
      <c r="L7" s="278" t="s">
        <v>165</v>
      </c>
      <c r="M7" s="278" t="s">
        <v>501</v>
      </c>
      <c r="N7" s="278"/>
      <c r="O7" s="278"/>
    </row>
    <row r="8" spans="2:15" ht="12.75">
      <c r="B8" s="283"/>
      <c r="C8" s="283"/>
      <c r="D8" s="279"/>
      <c r="E8" s="279" t="s">
        <v>163</v>
      </c>
      <c r="F8" s="279"/>
      <c r="G8" s="279" t="s">
        <v>164</v>
      </c>
      <c r="H8" s="279"/>
      <c r="I8" s="278"/>
      <c r="J8" s="278"/>
      <c r="K8" s="278"/>
      <c r="L8" s="278"/>
      <c r="M8" s="278"/>
      <c r="N8" s="278"/>
      <c r="O8" s="278"/>
    </row>
    <row r="9" spans="2:15" ht="22.5">
      <c r="B9" s="283"/>
      <c r="C9" s="283"/>
      <c r="D9" s="279"/>
      <c r="E9" s="132" t="s">
        <v>255</v>
      </c>
      <c r="F9" s="132" t="s">
        <v>256</v>
      </c>
      <c r="G9" s="132" t="s">
        <v>255</v>
      </c>
      <c r="H9" s="132" t="s">
        <v>256</v>
      </c>
      <c r="I9" s="278"/>
      <c r="J9" s="278"/>
      <c r="K9" s="278"/>
      <c r="L9" s="278"/>
      <c r="M9" s="131" t="s">
        <v>339</v>
      </c>
      <c r="N9" s="131" t="s">
        <v>347</v>
      </c>
      <c r="O9" s="131" t="s">
        <v>253</v>
      </c>
    </row>
    <row r="10" spans="2:15" ht="12.7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2" ht="12.75">
      <c r="B12" s="17" t="s">
        <v>290</v>
      </c>
    </row>
    <row r="14" spans="2:14" ht="12.75">
      <c r="B14" s="11" t="s">
        <v>166</v>
      </c>
      <c r="C14" s="11"/>
      <c r="D14" s="11"/>
      <c r="E14" s="11"/>
      <c r="F14" s="11"/>
      <c r="G14" s="11" t="s">
        <v>167</v>
      </c>
      <c r="H14" s="11"/>
      <c r="I14" s="11"/>
      <c r="J14" s="11"/>
      <c r="K14" s="11"/>
      <c r="L14" s="11"/>
      <c r="M14" s="11" t="s">
        <v>168</v>
      </c>
      <c r="N14" s="11"/>
    </row>
    <row r="15" spans="2:14" ht="38.25">
      <c r="B15" s="280" t="s">
        <v>129</v>
      </c>
      <c r="C15" s="281"/>
      <c r="D15" s="282"/>
      <c r="E15" s="8" t="s">
        <v>85</v>
      </c>
      <c r="F15" s="60"/>
      <c r="G15" s="280" t="s">
        <v>84</v>
      </c>
      <c r="H15" s="281"/>
      <c r="I15" s="281"/>
      <c r="J15" s="282"/>
      <c r="K15" s="8" t="s">
        <v>85</v>
      </c>
      <c r="L15" s="61"/>
      <c r="M15" s="62" t="s">
        <v>169</v>
      </c>
      <c r="N15" s="8" t="s">
        <v>85</v>
      </c>
    </row>
    <row r="16" spans="2:14" ht="12.75">
      <c r="B16" s="285" t="s">
        <v>170</v>
      </c>
      <c r="C16" s="286"/>
      <c r="D16" s="287"/>
      <c r="E16" s="63" t="s">
        <v>171</v>
      </c>
      <c r="F16" s="60"/>
      <c r="G16" s="285" t="s">
        <v>172</v>
      </c>
      <c r="H16" s="286"/>
      <c r="I16" s="286"/>
      <c r="J16" s="287"/>
      <c r="K16" s="64" t="s">
        <v>88</v>
      </c>
      <c r="L16" s="60"/>
      <c r="M16" s="65" t="s">
        <v>173</v>
      </c>
      <c r="N16" s="64" t="s">
        <v>174</v>
      </c>
    </row>
    <row r="17" spans="2:14" ht="25.5">
      <c r="B17" s="285" t="s">
        <v>175</v>
      </c>
      <c r="C17" s="286"/>
      <c r="D17" s="287"/>
      <c r="E17" s="64" t="s">
        <v>176</v>
      </c>
      <c r="F17" s="60"/>
      <c r="G17" s="285" t="s">
        <v>91</v>
      </c>
      <c r="H17" s="286"/>
      <c r="I17" s="286"/>
      <c r="J17" s="287"/>
      <c r="K17" s="64" t="s">
        <v>92</v>
      </c>
      <c r="L17" s="60"/>
      <c r="M17" s="65" t="s">
        <v>177</v>
      </c>
      <c r="N17" s="64" t="s">
        <v>178</v>
      </c>
    </row>
    <row r="18" spans="2:14" ht="12.75">
      <c r="B18" s="285" t="s">
        <v>179</v>
      </c>
      <c r="C18" s="286"/>
      <c r="D18" s="287"/>
      <c r="E18" s="64" t="s">
        <v>134</v>
      </c>
      <c r="F18" s="60"/>
      <c r="G18" s="285" t="s">
        <v>95</v>
      </c>
      <c r="H18" s="286"/>
      <c r="I18" s="286"/>
      <c r="J18" s="287"/>
      <c r="K18" s="64" t="s">
        <v>96</v>
      </c>
      <c r="L18" s="60"/>
      <c r="M18" s="65" t="s">
        <v>180</v>
      </c>
      <c r="N18" s="64" t="s">
        <v>181</v>
      </c>
    </row>
    <row r="19" spans="2:14" ht="12.75">
      <c r="B19" s="285" t="s">
        <v>182</v>
      </c>
      <c r="C19" s="286"/>
      <c r="D19" s="287"/>
      <c r="E19" s="64" t="s">
        <v>122</v>
      </c>
      <c r="F19" s="60"/>
      <c r="G19" s="285" t="s">
        <v>99</v>
      </c>
      <c r="H19" s="286"/>
      <c r="I19" s="286"/>
      <c r="J19" s="287"/>
      <c r="K19" s="66" t="s">
        <v>100</v>
      </c>
      <c r="L19" s="60"/>
      <c r="M19" s="60"/>
      <c r="N19" s="60"/>
    </row>
    <row r="20" spans="2:14" ht="12.75">
      <c r="B20" s="285" t="s">
        <v>183</v>
      </c>
      <c r="C20" s="286"/>
      <c r="D20" s="287"/>
      <c r="E20" s="64" t="s">
        <v>120</v>
      </c>
      <c r="F20" s="60"/>
      <c r="G20" s="285" t="s">
        <v>103</v>
      </c>
      <c r="H20" s="286"/>
      <c r="I20" s="286"/>
      <c r="J20" s="287"/>
      <c r="K20" s="66" t="s">
        <v>104</v>
      </c>
      <c r="L20" s="60"/>
      <c r="M20" s="60"/>
      <c r="N20" s="60"/>
    </row>
    <row r="21" spans="2:14" ht="25.5">
      <c r="B21" s="285" t="s">
        <v>184</v>
      </c>
      <c r="C21" s="286"/>
      <c r="D21" s="287"/>
      <c r="E21" s="63" t="s">
        <v>185</v>
      </c>
      <c r="F21" s="60"/>
      <c r="G21" s="285" t="s">
        <v>105</v>
      </c>
      <c r="H21" s="286"/>
      <c r="I21" s="286"/>
      <c r="J21" s="287"/>
      <c r="K21" s="66" t="s">
        <v>106</v>
      </c>
      <c r="L21" s="60"/>
      <c r="M21" s="60"/>
      <c r="N21" s="60"/>
    </row>
    <row r="22" spans="2:14" ht="25.5">
      <c r="B22" s="285" t="s">
        <v>186</v>
      </c>
      <c r="C22" s="286"/>
      <c r="D22" s="287"/>
      <c r="E22" s="63" t="s">
        <v>187</v>
      </c>
      <c r="F22" s="60"/>
      <c r="G22" s="285" t="s">
        <v>188</v>
      </c>
      <c r="H22" s="286"/>
      <c r="I22" s="286"/>
      <c r="J22" s="287"/>
      <c r="K22" s="66" t="s">
        <v>108</v>
      </c>
      <c r="L22" s="60"/>
      <c r="M22" s="60"/>
      <c r="N22" s="60"/>
    </row>
    <row r="23" spans="2:14" ht="12.75">
      <c r="B23" s="285" t="s">
        <v>189</v>
      </c>
      <c r="C23" s="286"/>
      <c r="D23" s="287"/>
      <c r="E23" s="63" t="s">
        <v>20</v>
      </c>
      <c r="F23" s="60"/>
      <c r="G23" s="285" t="s">
        <v>190</v>
      </c>
      <c r="H23" s="286"/>
      <c r="I23" s="286"/>
      <c r="J23" s="287"/>
      <c r="K23" s="66" t="s">
        <v>110</v>
      </c>
      <c r="L23" s="60"/>
      <c r="M23" s="60"/>
      <c r="N23" s="60"/>
    </row>
    <row r="24" spans="2:14" ht="25.5">
      <c r="B24" s="285" t="s">
        <v>191</v>
      </c>
      <c r="C24" s="286"/>
      <c r="D24" s="287"/>
      <c r="E24" s="63" t="s">
        <v>192</v>
      </c>
      <c r="F24" s="60"/>
      <c r="G24" s="285" t="s">
        <v>111</v>
      </c>
      <c r="H24" s="286"/>
      <c r="I24" s="286"/>
      <c r="J24" s="287"/>
      <c r="K24" s="66" t="s">
        <v>112</v>
      </c>
      <c r="L24" s="60"/>
      <c r="M24" s="60"/>
      <c r="N24" s="60"/>
    </row>
    <row r="25" spans="2:14" ht="27" customHeight="1">
      <c r="B25" s="285" t="s">
        <v>193</v>
      </c>
      <c r="C25" s="286"/>
      <c r="D25" s="287"/>
      <c r="E25" s="63" t="s">
        <v>194</v>
      </c>
      <c r="F25" s="60"/>
      <c r="G25" s="285" t="s">
        <v>113</v>
      </c>
      <c r="H25" s="286"/>
      <c r="I25" s="286"/>
      <c r="J25" s="287"/>
      <c r="K25" s="66" t="s">
        <v>114</v>
      </c>
      <c r="L25" s="60"/>
      <c r="M25" s="60"/>
      <c r="N25" s="60"/>
    </row>
    <row r="26" spans="2:14" ht="31.5" customHeight="1">
      <c r="B26" s="285" t="s">
        <v>195</v>
      </c>
      <c r="C26" s="286"/>
      <c r="D26" s="287"/>
      <c r="E26" s="63" t="s">
        <v>196</v>
      </c>
      <c r="F26" s="60"/>
      <c r="G26" s="285" t="s">
        <v>115</v>
      </c>
      <c r="H26" s="286"/>
      <c r="I26" s="286"/>
      <c r="J26" s="287"/>
      <c r="K26" s="64" t="s">
        <v>116</v>
      </c>
      <c r="L26" s="60"/>
      <c r="M26" s="60"/>
      <c r="N26" s="60"/>
    </row>
    <row r="27" spans="2:14" ht="42" customHeight="1">
      <c r="B27" s="285" t="s">
        <v>197</v>
      </c>
      <c r="C27" s="286"/>
      <c r="D27" s="287"/>
      <c r="E27" s="63" t="s">
        <v>198</v>
      </c>
      <c r="F27" s="60"/>
      <c r="G27" s="285" t="s">
        <v>199</v>
      </c>
      <c r="H27" s="286"/>
      <c r="I27" s="286"/>
      <c r="J27" s="287"/>
      <c r="K27" s="64" t="s">
        <v>118</v>
      </c>
      <c r="L27" s="60"/>
      <c r="M27" s="60"/>
      <c r="N27" s="60"/>
    </row>
    <row r="28" spans="2:14" ht="24.75" customHeight="1">
      <c r="B28" s="285" t="s">
        <v>200</v>
      </c>
      <c r="C28" s="286"/>
      <c r="D28" s="287"/>
      <c r="E28" s="63" t="s">
        <v>201</v>
      </c>
      <c r="F28" s="60"/>
      <c r="G28" s="285" t="s">
        <v>119</v>
      </c>
      <c r="H28" s="286"/>
      <c r="I28" s="286"/>
      <c r="J28" s="287"/>
      <c r="K28" s="64" t="s">
        <v>120</v>
      </c>
      <c r="L28" s="60"/>
      <c r="M28" s="60"/>
      <c r="N28" s="60"/>
    </row>
    <row r="29" spans="2:14" ht="12.75">
      <c r="B29" s="285" t="s">
        <v>202</v>
      </c>
      <c r="C29" s="286"/>
      <c r="D29" s="287"/>
      <c r="E29" s="63" t="s">
        <v>138</v>
      </c>
      <c r="F29" s="60"/>
      <c r="G29" s="285" t="s">
        <v>121</v>
      </c>
      <c r="H29" s="286"/>
      <c r="I29" s="286"/>
      <c r="J29" s="287"/>
      <c r="K29" s="64" t="s">
        <v>122</v>
      </c>
      <c r="L29" s="60"/>
      <c r="M29" s="60"/>
      <c r="N29" s="60"/>
    </row>
    <row r="30" spans="2:14" ht="12.75">
      <c r="B30" s="285" t="s">
        <v>203</v>
      </c>
      <c r="C30" s="286"/>
      <c r="D30" s="287"/>
      <c r="E30" s="63" t="s">
        <v>140</v>
      </c>
      <c r="F30" s="60"/>
      <c r="G30" s="288" t="s">
        <v>204</v>
      </c>
      <c r="H30" s="289"/>
      <c r="I30" s="289"/>
      <c r="J30" s="290"/>
      <c r="K30" s="66" t="s">
        <v>124</v>
      </c>
      <c r="L30" s="60"/>
      <c r="M30" s="60"/>
      <c r="N30" s="60"/>
    </row>
    <row r="31" spans="2:14" ht="12.75">
      <c r="B31" s="285" t="s">
        <v>205</v>
      </c>
      <c r="C31" s="286"/>
      <c r="D31" s="287"/>
      <c r="E31" s="63" t="s">
        <v>206</v>
      </c>
      <c r="F31" s="60"/>
      <c r="G31" s="6"/>
      <c r="H31" s="6"/>
      <c r="I31" s="6"/>
      <c r="J31" s="6"/>
      <c r="K31" s="6"/>
      <c r="L31" s="60"/>
      <c r="M31" s="60"/>
      <c r="N31" s="60"/>
    </row>
    <row r="32" spans="2:14" ht="12.75">
      <c r="B32" s="285" t="s">
        <v>207</v>
      </c>
      <c r="C32" s="286"/>
      <c r="D32" s="287"/>
      <c r="E32" s="63" t="s">
        <v>208</v>
      </c>
      <c r="F32" s="60"/>
      <c r="G32" s="60"/>
      <c r="H32" s="60"/>
      <c r="I32" s="60"/>
      <c r="J32" s="60"/>
      <c r="K32" s="60"/>
      <c r="L32" s="60"/>
      <c r="M32" s="60"/>
      <c r="N32" s="60"/>
    </row>
  </sheetData>
  <sheetProtection/>
  <mergeCells count="45">
    <mergeCell ref="B27:D27"/>
    <mergeCell ref="G27:J27"/>
    <mergeCell ref="B31:D31"/>
    <mergeCell ref="B32:D32"/>
    <mergeCell ref="B28:D28"/>
    <mergeCell ref="G28:J28"/>
    <mergeCell ref="B29:D29"/>
    <mergeCell ref="G29:J29"/>
    <mergeCell ref="B30:D30"/>
    <mergeCell ref="G30:J30"/>
    <mergeCell ref="B24:D24"/>
    <mergeCell ref="G24:J24"/>
    <mergeCell ref="B25:D25"/>
    <mergeCell ref="G25:J25"/>
    <mergeCell ref="B26:D26"/>
    <mergeCell ref="G26:J26"/>
    <mergeCell ref="B21:D21"/>
    <mergeCell ref="G21:J21"/>
    <mergeCell ref="B22:D22"/>
    <mergeCell ref="G22:J22"/>
    <mergeCell ref="B23:D23"/>
    <mergeCell ref="G23:J23"/>
    <mergeCell ref="B18:D18"/>
    <mergeCell ref="G18:J18"/>
    <mergeCell ref="B19:D19"/>
    <mergeCell ref="G19:J19"/>
    <mergeCell ref="B20:D20"/>
    <mergeCell ref="G20:J20"/>
    <mergeCell ref="J7:J9"/>
    <mergeCell ref="K7:K9"/>
    <mergeCell ref="I7:I9"/>
    <mergeCell ref="B16:D16"/>
    <mergeCell ref="G16:J16"/>
    <mergeCell ref="B17:D17"/>
    <mergeCell ref="G17:J17"/>
    <mergeCell ref="M7:O8"/>
    <mergeCell ref="L7:L9"/>
    <mergeCell ref="E8:F8"/>
    <mergeCell ref="G8:H8"/>
    <mergeCell ref="B15:D15"/>
    <mergeCell ref="G15:J15"/>
    <mergeCell ref="B7:B9"/>
    <mergeCell ref="C7:C9"/>
    <mergeCell ref="D7:D9"/>
    <mergeCell ref="E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7.00390625" style="2" customWidth="1"/>
    <col min="2" max="2" width="10.7109375" style="2" customWidth="1"/>
    <col min="3" max="3" width="9.140625" style="2" customWidth="1"/>
    <col min="4" max="4" width="14.00390625" style="2" customWidth="1"/>
    <col min="5" max="5" width="11.28125" style="2" customWidth="1"/>
    <col min="6" max="6" width="9.140625" style="2" customWidth="1"/>
    <col min="7" max="7" width="14.7109375" style="2" customWidth="1"/>
    <col min="8" max="8" width="22.7109375" style="2" customWidth="1"/>
    <col min="9" max="10" width="15.7109375" style="2" customWidth="1"/>
    <col min="11" max="12" width="14.00390625" style="2" customWidth="1"/>
    <col min="13" max="13" width="13.421875" style="2" customWidth="1"/>
    <col min="14" max="16384" width="9.140625" style="2" customWidth="1"/>
  </cols>
  <sheetData>
    <row r="2" ht="12.75">
      <c r="B2" s="9" t="s">
        <v>568</v>
      </c>
    </row>
    <row r="3" ht="12.75">
      <c r="B3" s="9"/>
    </row>
    <row r="4" ht="12.75">
      <c r="B4" s="17" t="s">
        <v>502</v>
      </c>
    </row>
    <row r="5" ht="12.75">
      <c r="B5" s="58" t="s">
        <v>317</v>
      </c>
    </row>
    <row r="7" spans="1:14" ht="12.75">
      <c r="A7" s="137"/>
      <c r="B7" s="291" t="s">
        <v>78</v>
      </c>
      <c r="C7" s="291" t="s">
        <v>79</v>
      </c>
      <c r="D7" s="292" t="s">
        <v>80</v>
      </c>
      <c r="E7" s="291" t="s">
        <v>141</v>
      </c>
      <c r="F7" s="291" t="s">
        <v>142</v>
      </c>
      <c r="G7" s="291" t="s">
        <v>143</v>
      </c>
      <c r="H7" s="291" t="s">
        <v>403</v>
      </c>
      <c r="I7" s="292" t="s">
        <v>259</v>
      </c>
      <c r="J7" s="292" t="s">
        <v>404</v>
      </c>
      <c r="K7" s="293" t="s">
        <v>484</v>
      </c>
      <c r="L7" s="294"/>
      <c r="M7" s="295"/>
      <c r="N7" s="137"/>
    </row>
    <row r="8" spans="1:14" ht="30" customHeight="1">
      <c r="A8" s="137"/>
      <c r="B8" s="291"/>
      <c r="C8" s="291"/>
      <c r="D8" s="292"/>
      <c r="E8" s="291"/>
      <c r="F8" s="291"/>
      <c r="G8" s="291"/>
      <c r="H8" s="291"/>
      <c r="I8" s="292"/>
      <c r="J8" s="292"/>
      <c r="K8" s="168" t="s">
        <v>603</v>
      </c>
      <c r="L8" s="168" t="s">
        <v>253</v>
      </c>
      <c r="M8" s="168" t="s">
        <v>338</v>
      </c>
      <c r="N8" s="137"/>
    </row>
    <row r="9" spans="1:14" ht="15" customHeight="1">
      <c r="A9" s="137"/>
      <c r="B9" s="67"/>
      <c r="C9" s="67"/>
      <c r="D9" s="68"/>
      <c r="E9" s="69"/>
      <c r="F9" s="69"/>
      <c r="G9" s="69"/>
      <c r="H9" s="69"/>
      <c r="I9" s="70"/>
      <c r="J9" s="159"/>
      <c r="K9" s="134"/>
      <c r="L9" s="134"/>
      <c r="M9" s="71"/>
      <c r="N9" s="137"/>
    </row>
    <row r="11" ht="12.75">
      <c r="B11" s="17" t="s">
        <v>291</v>
      </c>
    </row>
    <row r="12" ht="12.75">
      <c r="B12" s="47" t="s">
        <v>526</v>
      </c>
    </row>
  </sheetData>
  <sheetProtection/>
  <mergeCells count="10">
    <mergeCell ref="H7:H8"/>
    <mergeCell ref="I7:I8"/>
    <mergeCell ref="K7:M7"/>
    <mergeCell ref="B7:B8"/>
    <mergeCell ref="C7:C8"/>
    <mergeCell ref="D7:D8"/>
    <mergeCell ref="E7:E8"/>
    <mergeCell ref="F7:F8"/>
    <mergeCell ref="G7:G8"/>
    <mergeCell ref="J7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Quinto Ancieta Luis Carlos</dc:creator>
  <cp:keywords/>
  <dc:description/>
  <cp:lastModifiedBy>Quinto Ancieta Luis Carlos</cp:lastModifiedBy>
  <cp:lastPrinted>2017-12-21T21:42:51Z</cp:lastPrinted>
  <dcterms:created xsi:type="dcterms:W3CDTF">2014-01-09T23:23:11Z</dcterms:created>
  <dcterms:modified xsi:type="dcterms:W3CDTF">2022-04-25T14:22:00Z</dcterms:modified>
  <cp:category/>
  <cp:version/>
  <cp:contentType/>
  <cp:contentStatus/>
</cp:coreProperties>
</file>